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ED54B145-E014-4996-AEB5-70885628F940}" xr6:coauthVersionLast="47" xr6:coauthVersionMax="47" xr10:uidLastSave="{00000000-0000-0000-0000-000000000000}"/>
  <bookViews>
    <workbookView xWindow="38680" yWindow="350" windowWidth="35360" windowHeight="18810" xr2:uid="{7F1002BF-919A-4D67-8F92-6DB609B22155}"/>
  </bookViews>
  <sheets>
    <sheet name="TOTAL" sheetId="6" r:id="rId1"/>
    <sheet name="Brawa" sheetId="13" r:id="rId2"/>
    <sheet name="Fleischmann" sheetId="17" r:id="rId3"/>
    <sheet name="HAG" sheetId="12" r:id="rId4"/>
    <sheet name="Lima" sheetId="20" r:id="rId5"/>
    <sheet name="Märklin" sheetId="15" r:id="rId6"/>
    <sheet name="Messing" sheetId="4" r:id="rId7"/>
    <sheet name="Piko" sheetId="19" r:id="rId8"/>
    <sheet name="Rivarossi" sheetId="14" r:id="rId9"/>
    <sheet name="Roco" sheetId="18" r:id="rId10"/>
    <sheet name="Trix" sheetId="16" r:id="rId11"/>
    <sheet name="Weinert" sheetId="21" r:id="rId12"/>
    <sheet name="Andere" sheetId="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" i="6" l="1"/>
  <c r="A128" i="2"/>
  <c r="A68" i="21"/>
  <c r="A18" i="16"/>
  <c r="A35" i="18"/>
  <c r="A52" i="14"/>
  <c r="A24" i="19"/>
  <c r="A96" i="4"/>
  <c r="A54" i="15"/>
  <c r="A19" i="20"/>
  <c r="A96" i="12"/>
  <c r="A17" i="17"/>
  <c r="A35" i="13"/>
  <c r="E121" i="2"/>
  <c r="E16" i="6" s="1"/>
  <c r="E120" i="2"/>
  <c r="D16" i="6" s="1"/>
  <c r="D46" i="15"/>
  <c r="E9" i="6" s="1"/>
  <c r="E28" i="18"/>
  <c r="D13" i="6" s="1"/>
  <c r="D27" i="18"/>
  <c r="E29" i="18"/>
  <c r="E13" i="6" s="1"/>
  <c r="D12" i="6"/>
  <c r="E12" i="6"/>
  <c r="D46" i="14"/>
  <c r="D45" i="14"/>
  <c r="D45" i="15"/>
  <c r="D9" i="6" s="1"/>
  <c r="E86" i="12"/>
  <c r="E85" i="12"/>
  <c r="D7" i="6" s="1"/>
  <c r="C62" i="21"/>
  <c r="B15" i="6" s="1"/>
  <c r="D15" i="6" s="1"/>
  <c r="G1" i="21"/>
  <c r="C13" i="20" l="1"/>
  <c r="B8" i="6" s="1"/>
  <c r="D8" i="6" s="1"/>
  <c r="H1" i="20"/>
  <c r="C18" i="19"/>
  <c r="B11" i="6" s="1"/>
  <c r="D11" i="6" s="1"/>
  <c r="H1" i="19"/>
  <c r="B13" i="6"/>
  <c r="H1" i="18"/>
  <c r="C9" i="17"/>
  <c r="B6" i="6" s="1"/>
  <c r="D6" i="6" s="1"/>
  <c r="H1" i="17"/>
  <c r="C12" i="16"/>
  <c r="B14" i="6" s="1"/>
  <c r="D14" i="6" s="1"/>
  <c r="H1" i="16"/>
  <c r="C43" i="15"/>
  <c r="B9" i="6" s="1"/>
  <c r="G1" i="15"/>
  <c r="C88" i="4"/>
  <c r="D44" i="14" l="1"/>
  <c r="B12" i="6" s="1"/>
  <c r="H1" i="14"/>
  <c r="D83" i="12" l="1"/>
  <c r="E7" i="6" s="1"/>
  <c r="E18" i="6" s="1"/>
  <c r="C27" i="13"/>
  <c r="B5" i="6" s="1"/>
  <c r="D5" i="6" s="1"/>
  <c r="G1" i="13"/>
  <c r="B7" i="6" l="1"/>
  <c r="H1" i="12"/>
  <c r="B10" i="6"/>
  <c r="D10" i="6" s="1"/>
  <c r="I1" i="6" l="1"/>
  <c r="G1" i="4"/>
  <c r="H1" i="2"/>
  <c r="C118" i="2"/>
  <c r="B16" i="6" s="1"/>
  <c r="D18" i="6" l="1"/>
  <c r="G18" i="6" s="1"/>
  <c r="G16" i="6"/>
  <c r="B18" i="6"/>
</calcChain>
</file>

<file path=xl/sharedStrings.xml><?xml version="1.0" encoding="utf-8"?>
<sst xmlns="http://schemas.openxmlformats.org/spreadsheetml/2006/main" count="2592" uniqueCount="553">
  <si>
    <t>AC</t>
  </si>
  <si>
    <t>DC</t>
  </si>
  <si>
    <t>Hersteller</t>
  </si>
  <si>
    <t>Art.Nr.1</t>
  </si>
  <si>
    <t>Art.Nr.2</t>
  </si>
  <si>
    <t>Typ</t>
  </si>
  <si>
    <t>AC/DC</t>
  </si>
  <si>
    <t>Decoder</t>
  </si>
  <si>
    <t>Betriebsnr.</t>
  </si>
  <si>
    <t>HAG</t>
  </si>
  <si>
    <t xml:space="preserve"> = verifiziert</t>
  </si>
  <si>
    <t>grün</t>
  </si>
  <si>
    <t>schwarz</t>
  </si>
  <si>
    <t>TOTAL:</t>
  </si>
  <si>
    <t>ANZAHL:</t>
  </si>
  <si>
    <t>TOTAL</t>
  </si>
  <si>
    <t>braun</t>
  </si>
  <si>
    <t>gold</t>
  </si>
  <si>
    <t>Farbe</t>
  </si>
  <si>
    <t>Bemerkungen</t>
  </si>
  <si>
    <t>rot</t>
  </si>
  <si>
    <t>gelb</t>
  </si>
  <si>
    <t>chrom</t>
  </si>
  <si>
    <t>Andere</t>
  </si>
  <si>
    <t>Lima</t>
  </si>
  <si>
    <t>gelb/blau</t>
  </si>
  <si>
    <t>gold/schwarz</t>
  </si>
  <si>
    <t>rot/blau</t>
  </si>
  <si>
    <t>hellgrün</t>
  </si>
  <si>
    <t>orange</t>
  </si>
  <si>
    <t>Fulgurex</t>
  </si>
  <si>
    <t xml:space="preserve">Auflistungen sind nach bestem Wissen und Gewissen erstellt. Falls Fehler gefunden werden, bitte melden: </t>
  </si>
  <si>
    <t>Ta</t>
  </si>
  <si>
    <t>Te I</t>
  </si>
  <si>
    <t>Te II</t>
  </si>
  <si>
    <t>Te III</t>
  </si>
  <si>
    <t>Te IV</t>
  </si>
  <si>
    <t>Tem I</t>
  </si>
  <si>
    <t>Tem II</t>
  </si>
  <si>
    <t>Tm</t>
  </si>
  <si>
    <t>Tm I</t>
  </si>
  <si>
    <t>Tm II</t>
  </si>
  <si>
    <t>Tm III</t>
  </si>
  <si>
    <t>Tm IV</t>
  </si>
  <si>
    <t>Tm 233</t>
  </si>
  <si>
    <t>Tm 232</t>
  </si>
  <si>
    <t>Tm 234</t>
  </si>
  <si>
    <t>Tm 236</t>
  </si>
  <si>
    <t>Tm 235</t>
  </si>
  <si>
    <t>Robel</t>
  </si>
  <si>
    <t>Tm 283</t>
  </si>
  <si>
    <t>Scheuchzer</t>
  </si>
  <si>
    <t>Tm 231</t>
  </si>
  <si>
    <t>Tm 230</t>
  </si>
  <si>
    <t>Tem III</t>
  </si>
  <si>
    <t>Ta 200</t>
  </si>
  <si>
    <t>Te 210</t>
  </si>
  <si>
    <t>Te 211</t>
  </si>
  <si>
    <t>Te 212</t>
  </si>
  <si>
    <t>Te 214</t>
  </si>
  <si>
    <t>Tem 220</t>
  </si>
  <si>
    <t>Tem 221</t>
  </si>
  <si>
    <t>Tem 222</t>
  </si>
  <si>
    <t>Messing</t>
  </si>
  <si>
    <t>HAG Traktoren</t>
  </si>
  <si>
    <t>HAG Produkte-Datenbank</t>
  </si>
  <si>
    <t>Te 2/2</t>
  </si>
  <si>
    <t>Brawa</t>
  </si>
  <si>
    <t>SBB</t>
  </si>
  <si>
    <t>digital</t>
  </si>
  <si>
    <t>Te 2/3</t>
  </si>
  <si>
    <t>BLS</t>
  </si>
  <si>
    <t>SOB</t>
  </si>
  <si>
    <t>2100/01</t>
  </si>
  <si>
    <t>OeBB</t>
  </si>
  <si>
    <t>mit Motor im Anhänger</t>
  </si>
  <si>
    <t>Chrom-Lok</t>
  </si>
  <si>
    <t>Gold-Lok</t>
  </si>
  <si>
    <t>HAG/MOREP</t>
  </si>
  <si>
    <t>130N</t>
  </si>
  <si>
    <t>131N</t>
  </si>
  <si>
    <t>132N</t>
  </si>
  <si>
    <t>132W</t>
  </si>
  <si>
    <t>133N</t>
  </si>
  <si>
    <t>133W</t>
  </si>
  <si>
    <t>134N</t>
  </si>
  <si>
    <t>135N</t>
  </si>
  <si>
    <t>136W</t>
  </si>
  <si>
    <t>137N</t>
  </si>
  <si>
    <t>138N</t>
  </si>
  <si>
    <t>139N</t>
  </si>
  <si>
    <t>140W</t>
  </si>
  <si>
    <t>TEE</t>
  </si>
  <si>
    <t>HAG/SOBA</t>
  </si>
  <si>
    <t>Nina</t>
  </si>
  <si>
    <t>Käse</t>
  </si>
  <si>
    <t>Rheingold</t>
  </si>
  <si>
    <t>Cargo</t>
  </si>
  <si>
    <t>Dispo</t>
  </si>
  <si>
    <t>GoldenPass</t>
  </si>
  <si>
    <t>Swiss Express</t>
  </si>
  <si>
    <t>crème/grün</t>
  </si>
  <si>
    <t>Custom Painted</t>
  </si>
  <si>
    <t>silber/hellgrün</t>
  </si>
  <si>
    <t>Reisslack</t>
  </si>
  <si>
    <t>blau/beige</t>
  </si>
  <si>
    <t>orange/crème/orange</t>
  </si>
  <si>
    <t>VHB</t>
  </si>
  <si>
    <t>EBT</t>
  </si>
  <si>
    <t>CJ</t>
  </si>
  <si>
    <t>PTT</t>
  </si>
  <si>
    <t>braun/gelb</t>
  </si>
  <si>
    <t>3-Leiter DC</t>
  </si>
  <si>
    <t>HAG/Swimo</t>
  </si>
  <si>
    <t>5.101.1</t>
  </si>
  <si>
    <t>6.101.1</t>
  </si>
  <si>
    <t>ohne Fenster und Haltestangen</t>
  </si>
  <si>
    <t>HAG/Kobler</t>
  </si>
  <si>
    <t>Faulhaber Motor</t>
  </si>
  <si>
    <t>Morep-Umbau</t>
  </si>
  <si>
    <t>https://trains.wipertech.ch/Trains/Details/1184?setRefferrerUrl=False</t>
  </si>
  <si>
    <t>127 / 138</t>
  </si>
  <si>
    <t>HAG/MOREP Produkt, auch in WS und mit Faulhaber-Motor angeboten, N = Originalmotor, W = Wechselstromumbau mit Faulhaber Motor, G = Gleichstromumbau mit Faulhaber-Motor</t>
  </si>
  <si>
    <t>metallic</t>
  </si>
  <si>
    <t>x/10</t>
  </si>
  <si>
    <t>https://trains.wipertech.ch/Trains/Details/1202?setRefferrerUrl=False</t>
  </si>
  <si>
    <t>Te 2/2 / Ce 2/2</t>
  </si>
  <si>
    <t>102 / 103</t>
  </si>
  <si>
    <t>Ce 2/2</t>
  </si>
  <si>
    <t>EBT, Faulhaber Motor</t>
  </si>
  <si>
    <t>orangerot oder braun</t>
  </si>
  <si>
    <t>AC / DC</t>
  </si>
  <si>
    <t>CJ, Faulhaber Motor</t>
  </si>
  <si>
    <t>HRM</t>
  </si>
  <si>
    <t>messing</t>
  </si>
  <si>
    <t>Messing-Bausatz</t>
  </si>
  <si>
    <t>Intermodel</t>
  </si>
  <si>
    <t xml:space="preserve">Te </t>
  </si>
  <si>
    <t>M+F</t>
  </si>
  <si>
    <t>BLS Halbesel</t>
  </si>
  <si>
    <t>Meier Baar</t>
  </si>
  <si>
    <t>Metropolitan</t>
  </si>
  <si>
    <t>Tm 2/2</t>
  </si>
  <si>
    <t>Rivarossi</t>
  </si>
  <si>
    <t>Breuer Traktor</t>
  </si>
  <si>
    <t>Swiss Toys</t>
  </si>
  <si>
    <t>Te 55</t>
  </si>
  <si>
    <t>55010-7</t>
  </si>
  <si>
    <t>Tenshodo</t>
  </si>
  <si>
    <t>Te 7</t>
  </si>
  <si>
    <t>HRS2806</t>
  </si>
  <si>
    <t>Burmester</t>
  </si>
  <si>
    <t xml:space="preserve">Tm </t>
  </si>
  <si>
    <t>HRS2808</t>
  </si>
  <si>
    <t>HR2784</t>
  </si>
  <si>
    <t>Flecktarn</t>
  </si>
  <si>
    <t>HR2878</t>
  </si>
  <si>
    <t>206 009</t>
  </si>
  <si>
    <t>HR2072</t>
  </si>
  <si>
    <t>beige</t>
  </si>
  <si>
    <t>HR2877</t>
  </si>
  <si>
    <t>HR2038</t>
  </si>
  <si>
    <t>graublau</t>
  </si>
  <si>
    <t>HR2080</t>
  </si>
  <si>
    <t>HR2208</t>
  </si>
  <si>
    <t>HR2217</t>
  </si>
  <si>
    <t>crème/blau</t>
  </si>
  <si>
    <t>HR2308</t>
  </si>
  <si>
    <t>HR2723</t>
  </si>
  <si>
    <t>dunkelgrün</t>
  </si>
  <si>
    <t>Breuer Traktor, Seegmuller</t>
  </si>
  <si>
    <t>Breuer Traktor, Serie 208</t>
  </si>
  <si>
    <t>Breuer Traktor, ABL</t>
  </si>
  <si>
    <t>Breuer Traktor, BP</t>
  </si>
  <si>
    <t>Breuer Traktor, Agip</t>
  </si>
  <si>
    <t>Breuer Traktor, VEB Bitterfeld</t>
  </si>
  <si>
    <t>HR2722</t>
  </si>
  <si>
    <t>Breuer Traktor, Aluminium Rheinfelden</t>
  </si>
  <si>
    <t>HR2125</t>
  </si>
  <si>
    <t>Breuer Traktor, ÖBB</t>
  </si>
  <si>
    <t>H 324 C</t>
  </si>
  <si>
    <t>Breuer Traktor, BT</t>
  </si>
  <si>
    <t>Rivarossi Traktoren</t>
  </si>
  <si>
    <t>HRF</t>
  </si>
  <si>
    <t>1602-1</t>
  </si>
  <si>
    <t>1602-2</t>
  </si>
  <si>
    <t>1603-3</t>
  </si>
  <si>
    <t>1606-3</t>
  </si>
  <si>
    <t>FL-Dienst</t>
  </si>
  <si>
    <t>1651-0</t>
  </si>
  <si>
    <t>rot/braun</t>
  </si>
  <si>
    <t>Halbesel BLS</t>
  </si>
  <si>
    <t>Loki-Spengler</t>
  </si>
  <si>
    <t>BN</t>
  </si>
  <si>
    <t>BLS, mit Langdach</t>
  </si>
  <si>
    <t>706 A</t>
  </si>
  <si>
    <t>Tem 2/2</t>
  </si>
  <si>
    <t>rotbraun</t>
  </si>
  <si>
    <t>706 D</t>
  </si>
  <si>
    <t>BLS, mit Hebebühne</t>
  </si>
  <si>
    <t>SBB, mit Langdach</t>
  </si>
  <si>
    <t>SMF</t>
  </si>
  <si>
    <t>BEMO</t>
  </si>
  <si>
    <t>Günther</t>
  </si>
  <si>
    <t>TAe</t>
  </si>
  <si>
    <t>braun/beige</t>
  </si>
  <si>
    <t>Bausatz</t>
  </si>
  <si>
    <t>Weinert</t>
  </si>
  <si>
    <t>4022-3</t>
  </si>
  <si>
    <t>4042-3</t>
  </si>
  <si>
    <t>4058-3</t>
  </si>
  <si>
    <t>4067-3</t>
  </si>
  <si>
    <t>verkehrsrot</t>
  </si>
  <si>
    <t>4068-3</t>
  </si>
  <si>
    <t>4048-3</t>
  </si>
  <si>
    <t>4020-3</t>
  </si>
  <si>
    <t>4021-3</t>
  </si>
  <si>
    <t>4039-3</t>
  </si>
  <si>
    <t>4023-3</t>
  </si>
  <si>
    <t>4055-3</t>
  </si>
  <si>
    <t>4043-3</t>
  </si>
  <si>
    <t>mit Umschalter im Anhänger</t>
  </si>
  <si>
    <t>Morep-Umbau, mit Faulhaber-Motor</t>
  </si>
  <si>
    <t>Typen:</t>
  </si>
  <si>
    <t>silber/hellgrün/blau</t>
  </si>
  <si>
    <t>Nina-Bemalung</t>
  </si>
  <si>
    <t>blau metallisé</t>
  </si>
  <si>
    <t>Switzerland</t>
  </si>
  <si>
    <t>tarnfarbig</t>
  </si>
  <si>
    <t>Makies</t>
  </si>
  <si>
    <t>Camouflage</t>
  </si>
  <si>
    <t>weiss</t>
  </si>
  <si>
    <t>Xrail</t>
  </si>
  <si>
    <t>Märklin</t>
  </si>
  <si>
    <t>Ee 3/3</t>
  </si>
  <si>
    <t>mfx</t>
  </si>
  <si>
    <t>36332-01</t>
  </si>
  <si>
    <t>36332-02</t>
  </si>
  <si>
    <t>HR1079</t>
  </si>
  <si>
    <t>WS</t>
  </si>
  <si>
    <t>Bm 4/4</t>
  </si>
  <si>
    <t>Bm 6/6</t>
  </si>
  <si>
    <t>Lematec</t>
  </si>
  <si>
    <t>210/6</t>
  </si>
  <si>
    <t>210/8</t>
  </si>
  <si>
    <t>210/9</t>
  </si>
  <si>
    <t>Lemaco</t>
  </si>
  <si>
    <t>Hobbytrain</t>
  </si>
  <si>
    <t>Ee 6/6 II</t>
  </si>
  <si>
    <t>Am 6/6</t>
  </si>
  <si>
    <t>Te 3/3 IV</t>
  </si>
  <si>
    <t>Trix Traktoren</t>
  </si>
  <si>
    <t>Trix</t>
  </si>
  <si>
    <t>Em 3/3</t>
  </si>
  <si>
    <t>Fleischmann Traktoren &amp; Rangierloks</t>
  </si>
  <si>
    <t>Fleischmann</t>
  </si>
  <si>
    <t>Anzahl bekannte Traktoren &amp; Rangierloks in Spur H0</t>
  </si>
  <si>
    <t>Roco Traktoren &amp; Rangierloks</t>
  </si>
  <si>
    <t>Roco</t>
  </si>
  <si>
    <t>Ee 6/6</t>
  </si>
  <si>
    <t>Eem 6/6</t>
  </si>
  <si>
    <t>Messing Traktoren &amp; Rangierloks</t>
  </si>
  <si>
    <t>ESU</t>
  </si>
  <si>
    <t>Gravita Stahl Gerlafingen</t>
  </si>
  <si>
    <t>Sound</t>
  </si>
  <si>
    <t>Am 847</t>
  </si>
  <si>
    <t>98 85 5847 004-9</t>
  </si>
  <si>
    <t>847 957-8</t>
  </si>
  <si>
    <t>Sersa</t>
  </si>
  <si>
    <t>847 951-1</t>
  </si>
  <si>
    <t>Sersa, Lotti</t>
  </si>
  <si>
    <t>Piko Traktoren &amp; Rangierloks</t>
  </si>
  <si>
    <t>Piko</t>
  </si>
  <si>
    <t>Sersa, Gretli</t>
  </si>
  <si>
    <t>847 950-3</t>
  </si>
  <si>
    <t>Am 842</t>
  </si>
  <si>
    <t>842 102-6</t>
  </si>
  <si>
    <t>SBB Cargo</t>
  </si>
  <si>
    <t>842 101</t>
  </si>
  <si>
    <t>blau/rot</t>
  </si>
  <si>
    <t>HAG classic</t>
  </si>
  <si>
    <t>010 001-21</t>
  </si>
  <si>
    <t>Ee 922</t>
  </si>
  <si>
    <t>922 001-3</t>
  </si>
  <si>
    <t>rot/schwarz</t>
  </si>
  <si>
    <t>010 001-31</t>
  </si>
  <si>
    <t>010 008-21</t>
  </si>
  <si>
    <t>922 008-8</t>
  </si>
  <si>
    <t>010 008-31</t>
  </si>
  <si>
    <t>010 010-21</t>
  </si>
  <si>
    <t>922 010-4</t>
  </si>
  <si>
    <t>922 077-3</t>
  </si>
  <si>
    <t>silbergrau/blau</t>
  </si>
  <si>
    <t>BLS Fantasiemodell</t>
  </si>
  <si>
    <t>010 010-31</t>
  </si>
  <si>
    <t>010 014-21</t>
  </si>
  <si>
    <t>922 014-6</t>
  </si>
  <si>
    <t>010 014-31</t>
  </si>
  <si>
    <t>010 015-21</t>
  </si>
  <si>
    <t>922 015-3</t>
  </si>
  <si>
    <t>010 015-31</t>
  </si>
  <si>
    <t>010 019</t>
  </si>
  <si>
    <t>922 019-5</t>
  </si>
  <si>
    <t>Vorserienmodell, teilweise Dummy, x/12</t>
  </si>
  <si>
    <t>010 019-21</t>
  </si>
  <si>
    <t>HAG-Reise 2015</t>
  </si>
  <si>
    <t>010 019-31</t>
  </si>
  <si>
    <t>010 023-21</t>
  </si>
  <si>
    <t>922 023-7</t>
  </si>
  <si>
    <t>010 023-31</t>
  </si>
  <si>
    <t>010 025-21</t>
  </si>
  <si>
    <t>922 025-2</t>
  </si>
  <si>
    <t>010 025-31</t>
  </si>
  <si>
    <t>010 077-21</t>
  </si>
  <si>
    <t>BLS Fantasiemodell für HAG-Reise 2016</t>
  </si>
  <si>
    <t>010 077-31</t>
  </si>
  <si>
    <t>020 007-21</t>
  </si>
  <si>
    <t>Eem 923</t>
  </si>
  <si>
    <t>923 007-9</t>
  </si>
  <si>
    <t>Name „Schoren“</t>
  </si>
  <si>
    <t>020 007-31</t>
  </si>
  <si>
    <t>020 009-21</t>
  </si>
  <si>
    <t>923 009-5</t>
  </si>
  <si>
    <t>Name „Alvier“</t>
  </si>
  <si>
    <t>020 009-31</t>
  </si>
  <si>
    <t>020 016-21</t>
  </si>
  <si>
    <t>923 016-0</t>
  </si>
  <si>
    <t>Name „Le Jorat“</t>
  </si>
  <si>
    <t>020 016-31</t>
  </si>
  <si>
    <t>020 020-21</t>
  </si>
  <si>
    <t>923 020-2</t>
  </si>
  <si>
    <t>Name „Stockhorn“</t>
  </si>
  <si>
    <t>020 020-31</t>
  </si>
  <si>
    <t>020 021-21</t>
  </si>
  <si>
    <t>923 021-0</t>
  </si>
  <si>
    <t>Name „Tourbillon“</t>
  </si>
  <si>
    <t>020 021-31</t>
  </si>
  <si>
    <t>Lima Traktoren &amp; Rangierloks</t>
  </si>
  <si>
    <t>Tm 134</t>
  </si>
  <si>
    <t>Kummler + Matter Köf</t>
  </si>
  <si>
    <t>LS Models</t>
  </si>
  <si>
    <t>842 000-2</t>
  </si>
  <si>
    <t>rot/weiss</t>
  </si>
  <si>
    <t>DHG 700C</t>
  </si>
  <si>
    <t>DHG 500</t>
  </si>
  <si>
    <t>SBB, Set</t>
  </si>
  <si>
    <t>Am 843</t>
  </si>
  <si>
    <t>843 101-8</t>
  </si>
  <si>
    <t>Am 840</t>
  </si>
  <si>
    <t>840 003-8</t>
  </si>
  <si>
    <t>Am 4/4</t>
  </si>
  <si>
    <t>DCC</t>
  </si>
  <si>
    <t>Am 851</t>
  </si>
  <si>
    <t>851 001-8</t>
  </si>
  <si>
    <t>PIKO</t>
  </si>
  <si>
    <t>Am 487</t>
  </si>
  <si>
    <t xml:space="preserve">DCC </t>
  </si>
  <si>
    <t xml:space="preserve">AC </t>
  </si>
  <si>
    <t>840 002-0</t>
  </si>
  <si>
    <t>842 101-8</t>
  </si>
  <si>
    <t>MärklinTraktoren &amp; Rangierloks</t>
  </si>
  <si>
    <t>Am 841</t>
  </si>
  <si>
    <t>841 001-1</t>
  </si>
  <si>
    <t>Diesel SBB</t>
  </si>
  <si>
    <t>DHG 599</t>
  </si>
  <si>
    <t>Mehano/EYRO</t>
  </si>
  <si>
    <t>843 074-6</t>
  </si>
  <si>
    <t>Traktoren &amp; Rangierloks andere Hersteller</t>
  </si>
  <si>
    <t>GBS</t>
  </si>
  <si>
    <t>Bügeleisen</t>
  </si>
  <si>
    <t>706 B</t>
  </si>
  <si>
    <t>737 B</t>
  </si>
  <si>
    <t>843 093-6</t>
  </si>
  <si>
    <t>Mehano</t>
  </si>
  <si>
    <t>blau/weiss</t>
  </si>
  <si>
    <t>Liliput</t>
  </si>
  <si>
    <t>L112404</t>
  </si>
  <si>
    <t>842 001-0</t>
  </si>
  <si>
    <t>Am 845</t>
  </si>
  <si>
    <t>845 002-5</t>
  </si>
  <si>
    <t>blau</t>
  </si>
  <si>
    <t>843 033-8</t>
  </si>
  <si>
    <t>Rottenkraftwagen</t>
  </si>
  <si>
    <t>Tm 81</t>
  </si>
  <si>
    <t>L112434</t>
  </si>
  <si>
    <t>MAK</t>
  </si>
  <si>
    <t>Ade</t>
  </si>
  <si>
    <t>DH 500 Ca</t>
  </si>
  <si>
    <t>Post</t>
  </si>
  <si>
    <t>gelb/rot</t>
  </si>
  <si>
    <t>837 814-3</t>
  </si>
  <si>
    <t>837 909-1</t>
  </si>
  <si>
    <t>Gotthard Schnyder AG</t>
  </si>
  <si>
    <t>DH 440 Ca</t>
  </si>
  <si>
    <t>836 362-4</t>
  </si>
  <si>
    <t>208144G</t>
  </si>
  <si>
    <t>2016/3</t>
  </si>
  <si>
    <t>Kunststoff-Gehäuse</t>
  </si>
  <si>
    <t>Metall-Gehäuse</t>
  </si>
  <si>
    <t>Ee 3/4</t>
  </si>
  <si>
    <t>16551-60</t>
  </si>
  <si>
    <t>16801-2</t>
  </si>
  <si>
    <t>Em 846</t>
  </si>
  <si>
    <t>846 350-7</t>
  </si>
  <si>
    <t>Crossrail</t>
  </si>
  <si>
    <t>37346-02</t>
  </si>
  <si>
    <t>Weinert Traktoren</t>
  </si>
  <si>
    <t>8772 03-1</t>
  </si>
  <si>
    <t>Schienentraktor</t>
  </si>
  <si>
    <t>Traktor</t>
  </si>
  <si>
    <t>Traktor mit langem Dach</t>
  </si>
  <si>
    <t>Marti, Tunnel</t>
  </si>
  <si>
    <t>Custom Painted:</t>
  </si>
  <si>
    <t>Märklin/unbekannt</t>
  </si>
  <si>
    <t>Mittel-Thurgau-Bahn</t>
  </si>
  <si>
    <t>E 169</t>
  </si>
  <si>
    <t>BBC Werkslok</t>
  </si>
  <si>
    <t>706 C</t>
  </si>
  <si>
    <t>130W</t>
  </si>
  <si>
    <t>134W</t>
  </si>
  <si>
    <t>SBB, Bügeleisen</t>
  </si>
  <si>
    <t>Stadt Bern</t>
  </si>
  <si>
    <t>HR2204</t>
  </si>
  <si>
    <t>Tm 414</t>
  </si>
  <si>
    <t>Breuer Traktor SBB</t>
  </si>
  <si>
    <t>Stahl Gerlafingen</t>
  </si>
  <si>
    <t>BR 261</t>
  </si>
  <si>
    <t>4024-3</t>
  </si>
  <si>
    <t>Schienentraktor VHB</t>
  </si>
  <si>
    <t>4057-3</t>
  </si>
  <si>
    <t>Schienentraktor SBB</t>
  </si>
  <si>
    <t>Traktor mit kurzem Dach</t>
  </si>
  <si>
    <t>4069-3</t>
  </si>
  <si>
    <t>4070-3</t>
  </si>
  <si>
    <t>Schienentraktor mit 2 Schneepflügen</t>
  </si>
  <si>
    <t>Traktor mit beweglichem Ladekran</t>
  </si>
  <si>
    <t>4042D-3</t>
  </si>
  <si>
    <t>4043D-3</t>
  </si>
  <si>
    <t>Traktor mit beweglicher Hebebühne</t>
  </si>
  <si>
    <t>4054-3</t>
  </si>
  <si>
    <t>4055D-3</t>
  </si>
  <si>
    <t>4056-3</t>
  </si>
  <si>
    <t>4057D-3</t>
  </si>
  <si>
    <t>4058D-3</t>
  </si>
  <si>
    <t>4070D-3</t>
  </si>
  <si>
    <t>Schienentraktor BT mit 2 Schneepflügen</t>
  </si>
  <si>
    <t>1676 412</t>
  </si>
  <si>
    <t>V100</t>
  </si>
  <si>
    <t>Vanoli Airolo</t>
  </si>
  <si>
    <t>130G</t>
  </si>
  <si>
    <t>136N</t>
  </si>
  <si>
    <t>136G</t>
  </si>
  <si>
    <t>SOB, Faulhaber Motor</t>
  </si>
  <si>
    <t>HAG/Iten/Hausin</t>
  </si>
  <si>
    <t>134G</t>
  </si>
  <si>
    <t>VHB, Faulhaber Motor</t>
  </si>
  <si>
    <t>OeBB, Faulhaber Motor</t>
  </si>
  <si>
    <t>133G</t>
  </si>
  <si>
    <t>132G</t>
  </si>
  <si>
    <t>135G</t>
  </si>
  <si>
    <t>135W</t>
  </si>
  <si>
    <t>137G</t>
  </si>
  <si>
    <t>137W</t>
  </si>
  <si>
    <t>131G</t>
  </si>
  <si>
    <t>131W</t>
  </si>
  <si>
    <t>139G</t>
  </si>
  <si>
    <t>139W</t>
  </si>
  <si>
    <t>140G</t>
  </si>
  <si>
    <t>TEE, Faulhaber Motor</t>
  </si>
  <si>
    <t>140N</t>
  </si>
  <si>
    <t>https://trains.wipertech.ch/Trains/Details/1210?setRefferrerUrl=False</t>
  </si>
  <si>
    <t>138G</t>
  </si>
  <si>
    <t>PTT, Faulhaber Motor</t>
  </si>
  <si>
    <t>https://trains.wipertech.ch/Trains/Details/1196?setRefferrerUrl=False</t>
  </si>
  <si>
    <t>138W</t>
  </si>
  <si>
    <t>https://trains.wipertech.ch/Trains/Details/3510?setRefferrerUrl=False</t>
  </si>
  <si>
    <t>https://trains.wipertech.ch/Trains/Details/1194?setRefferrerUrl=False</t>
  </si>
  <si>
    <t>847 002-3</t>
  </si>
  <si>
    <t>blau/grau</t>
  </si>
  <si>
    <t>Panlog</t>
  </si>
  <si>
    <t>Mail an Roland Hausin</t>
  </si>
  <si>
    <t>Brawa Traktoren</t>
  </si>
  <si>
    <t>SBB Infra</t>
  </si>
  <si>
    <t>843 042-3</t>
  </si>
  <si>
    <t>Viessmann</t>
  </si>
  <si>
    <t>235 203</t>
  </si>
  <si>
    <t>silber/blau/hellgrün</t>
  </si>
  <si>
    <t>BLS Robel</t>
  </si>
  <si>
    <t>BR 294</t>
  </si>
  <si>
    <t>294 999-8</t>
  </si>
  <si>
    <t>Mabar</t>
  </si>
  <si>
    <t>840 111-9</t>
  </si>
  <si>
    <t>Marti, Tunnel, Rösi 1</t>
  </si>
  <si>
    <t>Zugpackung Schweiz</t>
  </si>
  <si>
    <t>DHG 700</t>
  </si>
  <si>
    <t>Nebenbahn Zug, Em 3/3</t>
  </si>
  <si>
    <t>Sersa Bauzug</t>
  </si>
  <si>
    <t>235 971-3</t>
  </si>
  <si>
    <t>Sersa Robel</t>
  </si>
  <si>
    <t>847 971-7</t>
  </si>
  <si>
    <t>847 952-8</t>
  </si>
  <si>
    <t>Sersa, Erika</t>
  </si>
  <si>
    <t>Kato</t>
  </si>
  <si>
    <t>842 014-3</t>
  </si>
  <si>
    <t>grau/hellgrün</t>
  </si>
  <si>
    <t>SBB Italia</t>
  </si>
  <si>
    <t>842 012-7</t>
  </si>
  <si>
    <t>türkis/grau</t>
  </si>
  <si>
    <t>SBB Cargo Italia</t>
  </si>
  <si>
    <t>Total</t>
  </si>
  <si>
    <t>Anzahl Originale</t>
  </si>
  <si>
    <t>Anzahl Custom painted</t>
  </si>
  <si>
    <t>original</t>
  </si>
  <si>
    <t>custom painted</t>
  </si>
  <si>
    <t>SZU Leu</t>
  </si>
  <si>
    <t>934 553-9</t>
  </si>
  <si>
    <t>Rivarossi/SOBA</t>
  </si>
  <si>
    <t>olivgrün</t>
  </si>
  <si>
    <t xml:space="preserve"> Switzerland</t>
  </si>
  <si>
    <t>Original</t>
  </si>
  <si>
    <t>Custom painted</t>
  </si>
  <si>
    <t>Roco/SOBA</t>
  </si>
  <si>
    <t>841 905-8</t>
  </si>
  <si>
    <t>Widmer Rail System</t>
  </si>
  <si>
    <t>Märklin/SOBA</t>
  </si>
  <si>
    <t>843 502-6</t>
  </si>
  <si>
    <t xml:space="preserve">BLS, </t>
  </si>
  <si>
    <t xml:space="preserve">Makies, </t>
  </si>
  <si>
    <t>Kaiser+Kraft</t>
  </si>
  <si>
    <t>Rheingold, mit Wagen</t>
  </si>
  <si>
    <t>schwarz/weiss</t>
  </si>
  <si>
    <t>RhB</t>
  </si>
  <si>
    <t>Salon Train Speciale</t>
  </si>
  <si>
    <t>Unbekannt</t>
  </si>
  <si>
    <t>braun/crème</t>
  </si>
  <si>
    <t>kurzes Dach</t>
  </si>
  <si>
    <t xml:space="preserve">Schienentraktor BT </t>
  </si>
  <si>
    <t>Schienentraktor BT</t>
  </si>
  <si>
    <t>4055D</t>
  </si>
  <si>
    <t>303C</t>
  </si>
  <si>
    <t>840 001-2</t>
  </si>
  <si>
    <t>4501 GL</t>
  </si>
  <si>
    <t>Roco/APC</t>
  </si>
  <si>
    <t>40 Exemplare</t>
  </si>
  <si>
    <t>Unbekannt/Lüthi</t>
  </si>
  <si>
    <t>Bm 4/4 II</t>
  </si>
  <si>
    <t>MThB</t>
  </si>
  <si>
    <t>Schneider-Railtop</t>
  </si>
  <si>
    <t>Em 2/2</t>
  </si>
  <si>
    <t>ST, Kleinserie</t>
  </si>
  <si>
    <t>© 2026 Roland Hausin</t>
  </si>
  <si>
    <t>Ee 3/3 II</t>
  </si>
  <si>
    <t xml:space="preserve"> (andere)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</si>
</sst>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u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0" xfId="1" applyAlignment="1">
      <alignment horizontal="left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2" fontId="9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13" fillId="0" borderId="3" xfId="0" applyFont="1" applyBorder="1" applyAlignment="1">
      <alignment horizontal="left"/>
    </xf>
    <xf numFmtId="1" fontId="9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/>
    <xf numFmtId="0" fontId="8" fillId="0" borderId="0" xfId="0" applyFont="1"/>
    <xf numFmtId="14" fontId="9" fillId="0" borderId="0" xfId="0" applyNumberFormat="1" applyFont="1"/>
    <xf numFmtId="0" fontId="13" fillId="0" borderId="2" xfId="0" applyFont="1" applyBorder="1"/>
    <xf numFmtId="0" fontId="9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16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9" fillId="0" borderId="0" xfId="0" applyFont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82</xdr:row>
      <xdr:rowOff>0</xdr:rowOff>
    </xdr:from>
    <xdr:ext cx="76200" cy="76200"/>
    <xdr:pic>
      <xdr:nvPicPr>
        <xdr:cNvPr id="2" name="Picture 1" descr="rtCurve">
          <a:extLst>
            <a:ext uri="{FF2B5EF4-FFF2-40B4-BE49-F238E27FC236}">
              <a16:creationId xmlns:a16="http://schemas.microsoft.com/office/drawing/2014/main" id="{5E5A5E70-9A5F-4C7A-A462-6775CE00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4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76200" cy="76200"/>
    <xdr:pic>
      <xdr:nvPicPr>
        <xdr:cNvPr id="3" name="Picture 1" descr="rtCurve">
          <a:extLst>
            <a:ext uri="{FF2B5EF4-FFF2-40B4-BE49-F238E27FC236}">
              <a16:creationId xmlns:a16="http://schemas.microsoft.com/office/drawing/2014/main" id="{42840916-AFA9-4A48-85AE-1B34300C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63172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0</xdr:col>
      <xdr:colOff>76200</xdr:colOff>
      <xdr:row>45</xdr:row>
      <xdr:rowOff>76200</xdr:rowOff>
    </xdr:to>
    <xdr:pic>
      <xdr:nvPicPr>
        <xdr:cNvPr id="2" name="Picture 1" descr="rtCurve">
          <a:extLst>
            <a:ext uri="{FF2B5EF4-FFF2-40B4-BE49-F238E27FC236}">
              <a16:creationId xmlns:a16="http://schemas.microsoft.com/office/drawing/2014/main" id="{9349D662-A38D-4DD4-B651-A9CEB122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47310675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42</xdr:row>
      <xdr:rowOff>0</xdr:rowOff>
    </xdr:from>
    <xdr:ext cx="76200" cy="76200"/>
    <xdr:pic>
      <xdr:nvPicPr>
        <xdr:cNvPr id="3" name="Picture 1" descr="rtCurve">
          <a:extLst>
            <a:ext uri="{FF2B5EF4-FFF2-40B4-BE49-F238E27FC236}">
              <a16:creationId xmlns:a16="http://schemas.microsoft.com/office/drawing/2014/main" id="{191E7707-0D57-4D5A-A92F-0A65F982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4739005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6200" cy="76200"/>
    <xdr:pic>
      <xdr:nvPicPr>
        <xdr:cNvPr id="4" name="Picture 1" descr="rtCurve">
          <a:extLst>
            <a:ext uri="{FF2B5EF4-FFF2-40B4-BE49-F238E27FC236}">
              <a16:creationId xmlns:a16="http://schemas.microsoft.com/office/drawing/2014/main" id="{B65F1BB7-C56B-4808-B097-006F91A6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47278925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6200" cy="76200"/>
    <xdr:pic>
      <xdr:nvPicPr>
        <xdr:cNvPr id="5" name="Picture 1" descr="rtCurve">
          <a:extLst>
            <a:ext uri="{FF2B5EF4-FFF2-40B4-BE49-F238E27FC236}">
              <a16:creationId xmlns:a16="http://schemas.microsoft.com/office/drawing/2014/main" id="{BE2C8DAA-E109-44B4-8745-7240E324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4726305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6200" cy="76200"/>
    <xdr:pic>
      <xdr:nvPicPr>
        <xdr:cNvPr id="6" name="Picture 1" descr="rtCurve">
          <a:extLst>
            <a:ext uri="{FF2B5EF4-FFF2-40B4-BE49-F238E27FC236}">
              <a16:creationId xmlns:a16="http://schemas.microsoft.com/office/drawing/2014/main" id="{FD7BF18F-BBA4-49C2-AF68-1DF03171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4735830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0" cy="76200"/>
    <xdr:pic>
      <xdr:nvPicPr>
        <xdr:cNvPr id="7" name="Picture 1" descr="rtCurve">
          <a:extLst>
            <a:ext uri="{FF2B5EF4-FFF2-40B4-BE49-F238E27FC236}">
              <a16:creationId xmlns:a16="http://schemas.microsoft.com/office/drawing/2014/main" id="{68DB4AD5-DFD2-4AB3-8E8C-9A7C76C6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47342425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76200" cy="76200"/>
    <xdr:pic>
      <xdr:nvPicPr>
        <xdr:cNvPr id="8" name="Picture 1" descr="rtCurve">
          <a:extLst>
            <a:ext uri="{FF2B5EF4-FFF2-40B4-BE49-F238E27FC236}">
              <a16:creationId xmlns:a16="http://schemas.microsoft.com/office/drawing/2014/main" id="{5C6F2FBD-1430-4A31-BCF7-D14A1615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8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76200" cy="76200"/>
    <xdr:pic>
      <xdr:nvPicPr>
        <xdr:cNvPr id="9" name="Picture 1" descr="rtCurve">
          <a:extLst>
            <a:ext uri="{FF2B5EF4-FFF2-40B4-BE49-F238E27FC236}">
              <a16:creationId xmlns:a16="http://schemas.microsoft.com/office/drawing/2014/main" id="{7478129B-E881-4BF9-AC1A-02BE1463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76200" cy="76200"/>
    <xdr:pic>
      <xdr:nvPicPr>
        <xdr:cNvPr id="10" name="Picture 1" descr="rtCurve">
          <a:extLst>
            <a:ext uri="{FF2B5EF4-FFF2-40B4-BE49-F238E27FC236}">
              <a16:creationId xmlns:a16="http://schemas.microsoft.com/office/drawing/2014/main" id="{A9FB7533-5038-4107-ACFF-3AA585B6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76200" cy="76200"/>
    <xdr:pic>
      <xdr:nvPicPr>
        <xdr:cNvPr id="11" name="Picture 1" descr="rtCurve">
          <a:extLst>
            <a:ext uri="{FF2B5EF4-FFF2-40B4-BE49-F238E27FC236}">
              <a16:creationId xmlns:a16="http://schemas.microsoft.com/office/drawing/2014/main" id="{D3B03466-8FFA-4E88-9BA4-B1A6BD0F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9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76200" cy="76200"/>
    <xdr:pic>
      <xdr:nvPicPr>
        <xdr:cNvPr id="12" name="Picture 1" descr="rtCurve">
          <a:extLst>
            <a:ext uri="{FF2B5EF4-FFF2-40B4-BE49-F238E27FC236}">
              <a16:creationId xmlns:a16="http://schemas.microsoft.com/office/drawing/2014/main" id="{D3617133-AB89-4A42-992B-3FFFD4D5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76200" cy="76200"/>
    <xdr:pic>
      <xdr:nvPicPr>
        <xdr:cNvPr id="13" name="Picture 1" descr="rtCurve">
          <a:extLst>
            <a:ext uri="{FF2B5EF4-FFF2-40B4-BE49-F238E27FC236}">
              <a16:creationId xmlns:a16="http://schemas.microsoft.com/office/drawing/2014/main" id="{9E835C57-DC62-4AF6-89E8-40EB3A56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76200" cy="76200"/>
    <xdr:pic>
      <xdr:nvPicPr>
        <xdr:cNvPr id="14" name="Picture 1" descr="rtCurve">
          <a:extLst>
            <a:ext uri="{FF2B5EF4-FFF2-40B4-BE49-F238E27FC236}">
              <a16:creationId xmlns:a16="http://schemas.microsoft.com/office/drawing/2014/main" id="{7FFC6C9A-5D8E-451A-A6BE-139F4AF6B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76200" cy="76200"/>
    <xdr:pic>
      <xdr:nvPicPr>
        <xdr:cNvPr id="15" name="Picture 1" descr="rtCurve">
          <a:extLst>
            <a:ext uri="{FF2B5EF4-FFF2-40B4-BE49-F238E27FC236}">
              <a16:creationId xmlns:a16="http://schemas.microsoft.com/office/drawing/2014/main" id="{0D2AFB90-4FD3-45DB-8632-CE17C4A5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76200" cy="76200"/>
    <xdr:pic>
      <xdr:nvPicPr>
        <xdr:cNvPr id="16" name="Picture 1" descr="rtCurve">
          <a:extLst>
            <a:ext uri="{FF2B5EF4-FFF2-40B4-BE49-F238E27FC236}">
              <a16:creationId xmlns:a16="http://schemas.microsoft.com/office/drawing/2014/main" id="{36CA258B-D9C8-46F8-87F9-76811D98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9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76200" cy="76200"/>
    <xdr:pic>
      <xdr:nvPicPr>
        <xdr:cNvPr id="17" name="Picture 1" descr="rtCurve">
          <a:extLst>
            <a:ext uri="{FF2B5EF4-FFF2-40B4-BE49-F238E27FC236}">
              <a16:creationId xmlns:a16="http://schemas.microsoft.com/office/drawing/2014/main" id="{98EEAC2E-D6BE-40EE-B612-8149BF74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76200" cy="76200"/>
    <xdr:pic>
      <xdr:nvPicPr>
        <xdr:cNvPr id="18" name="Picture 1" descr="rtCurve">
          <a:extLst>
            <a:ext uri="{FF2B5EF4-FFF2-40B4-BE49-F238E27FC236}">
              <a16:creationId xmlns:a16="http://schemas.microsoft.com/office/drawing/2014/main" id="{19B9DB9F-7976-4279-BB61-1C49E65E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76200" cy="76200"/>
    <xdr:pic>
      <xdr:nvPicPr>
        <xdr:cNvPr id="19" name="Picture 1" descr="rtCurve">
          <a:extLst>
            <a:ext uri="{FF2B5EF4-FFF2-40B4-BE49-F238E27FC236}">
              <a16:creationId xmlns:a16="http://schemas.microsoft.com/office/drawing/2014/main" id="{7F128399-84AB-4241-A159-F530516E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7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76200" cy="76200"/>
    <xdr:pic>
      <xdr:nvPicPr>
        <xdr:cNvPr id="20" name="Picture 1" descr="rtCurve">
          <a:extLst>
            <a:ext uri="{FF2B5EF4-FFF2-40B4-BE49-F238E27FC236}">
              <a16:creationId xmlns:a16="http://schemas.microsoft.com/office/drawing/2014/main" id="{986B3E87-C2CF-4372-9062-D6E60779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76200" cy="76200"/>
    <xdr:pic>
      <xdr:nvPicPr>
        <xdr:cNvPr id="21" name="Picture 1" descr="rtCurve">
          <a:extLst>
            <a:ext uri="{FF2B5EF4-FFF2-40B4-BE49-F238E27FC236}">
              <a16:creationId xmlns:a16="http://schemas.microsoft.com/office/drawing/2014/main" id="{F0CD3C10-50F8-4368-BBE9-B1A89A514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7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76200" cy="76200"/>
    <xdr:pic>
      <xdr:nvPicPr>
        <xdr:cNvPr id="22" name="Picture 1" descr="rtCurve">
          <a:extLst>
            <a:ext uri="{FF2B5EF4-FFF2-40B4-BE49-F238E27FC236}">
              <a16:creationId xmlns:a16="http://schemas.microsoft.com/office/drawing/2014/main" id="{B9A26F8F-4BFC-4561-951D-7DDFF5B3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6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76200" cy="76200"/>
    <xdr:pic>
      <xdr:nvPicPr>
        <xdr:cNvPr id="23" name="Picture 1" descr="rtCurve">
          <a:extLst>
            <a:ext uri="{FF2B5EF4-FFF2-40B4-BE49-F238E27FC236}">
              <a16:creationId xmlns:a16="http://schemas.microsoft.com/office/drawing/2014/main" id="{4048E8FC-51E9-4C9E-8280-EE413C91D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76200" cy="76200"/>
    <xdr:pic>
      <xdr:nvPicPr>
        <xdr:cNvPr id="24" name="Picture 1" descr="rtCurve">
          <a:extLst>
            <a:ext uri="{FF2B5EF4-FFF2-40B4-BE49-F238E27FC236}">
              <a16:creationId xmlns:a16="http://schemas.microsoft.com/office/drawing/2014/main" id="{31247808-7401-4A09-9FF2-20C3762E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76200" cy="76200"/>
    <xdr:pic>
      <xdr:nvPicPr>
        <xdr:cNvPr id="25" name="Picture 1" descr="rtCurve">
          <a:extLst>
            <a:ext uri="{FF2B5EF4-FFF2-40B4-BE49-F238E27FC236}">
              <a16:creationId xmlns:a16="http://schemas.microsoft.com/office/drawing/2014/main" id="{EDADDA60-D372-403E-97EE-4821BD4C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0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76200" cy="76200"/>
    <xdr:pic>
      <xdr:nvPicPr>
        <xdr:cNvPr id="26" name="Picture 1" descr="rtCurve">
          <a:extLst>
            <a:ext uri="{FF2B5EF4-FFF2-40B4-BE49-F238E27FC236}">
              <a16:creationId xmlns:a16="http://schemas.microsoft.com/office/drawing/2014/main" id="{4356C3D9-E2BF-448A-ADE1-EECED409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0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6200" cy="76200"/>
    <xdr:pic>
      <xdr:nvPicPr>
        <xdr:cNvPr id="27" name="Picture 1" descr="rtCurve">
          <a:extLst>
            <a:ext uri="{FF2B5EF4-FFF2-40B4-BE49-F238E27FC236}">
              <a16:creationId xmlns:a16="http://schemas.microsoft.com/office/drawing/2014/main" id="{B7CA749B-C113-423D-A4D8-342D7371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8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6200" cy="76200"/>
    <xdr:pic>
      <xdr:nvPicPr>
        <xdr:cNvPr id="28" name="Picture 1" descr="rtCurve">
          <a:extLst>
            <a:ext uri="{FF2B5EF4-FFF2-40B4-BE49-F238E27FC236}">
              <a16:creationId xmlns:a16="http://schemas.microsoft.com/office/drawing/2014/main" id="{FBE42EC6-5ED6-44DC-8D91-E9BC6BBF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1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76200" cy="76200"/>
    <xdr:pic>
      <xdr:nvPicPr>
        <xdr:cNvPr id="29" name="Picture 1" descr="rtCurve">
          <a:extLst>
            <a:ext uri="{FF2B5EF4-FFF2-40B4-BE49-F238E27FC236}">
              <a16:creationId xmlns:a16="http://schemas.microsoft.com/office/drawing/2014/main" id="{7AEC0486-9FFB-4EDA-93C7-C34BBEAE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6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76200" cy="76200"/>
    <xdr:pic>
      <xdr:nvPicPr>
        <xdr:cNvPr id="30" name="Picture 1" descr="rtCurve">
          <a:extLst>
            <a:ext uri="{FF2B5EF4-FFF2-40B4-BE49-F238E27FC236}">
              <a16:creationId xmlns:a16="http://schemas.microsoft.com/office/drawing/2014/main" id="{6EB062AA-1826-4F48-AF16-E18CA742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9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6200" cy="76200"/>
    <xdr:pic>
      <xdr:nvPicPr>
        <xdr:cNvPr id="31" name="Picture 1" descr="rtCurve">
          <a:extLst>
            <a:ext uri="{FF2B5EF4-FFF2-40B4-BE49-F238E27FC236}">
              <a16:creationId xmlns:a16="http://schemas.microsoft.com/office/drawing/2014/main" id="{5262474F-2D0B-4138-B140-E73160B8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0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76200" cy="76200"/>
    <xdr:pic>
      <xdr:nvPicPr>
        <xdr:cNvPr id="32" name="Picture 1" descr="rtCurve">
          <a:extLst>
            <a:ext uri="{FF2B5EF4-FFF2-40B4-BE49-F238E27FC236}">
              <a16:creationId xmlns:a16="http://schemas.microsoft.com/office/drawing/2014/main" id="{33D68A31-EE61-4A45-995F-F3F7C792F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3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76200" cy="76200"/>
    <xdr:pic>
      <xdr:nvPicPr>
        <xdr:cNvPr id="33" name="Picture 1" descr="rtCurve">
          <a:extLst>
            <a:ext uri="{FF2B5EF4-FFF2-40B4-BE49-F238E27FC236}">
              <a16:creationId xmlns:a16="http://schemas.microsoft.com/office/drawing/2014/main" id="{8564FB8F-7FB9-423F-B04F-BC2C911F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3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76200" cy="76200"/>
    <xdr:pic>
      <xdr:nvPicPr>
        <xdr:cNvPr id="34" name="Picture 1" descr="rtCurve">
          <a:extLst>
            <a:ext uri="{FF2B5EF4-FFF2-40B4-BE49-F238E27FC236}">
              <a16:creationId xmlns:a16="http://schemas.microsoft.com/office/drawing/2014/main" id="{04B7BDAD-75BB-47AF-BF6F-296C8983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06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76200" cy="76200"/>
    <xdr:pic>
      <xdr:nvPicPr>
        <xdr:cNvPr id="35" name="Picture 1" descr="rtCurve">
          <a:extLst>
            <a:ext uri="{FF2B5EF4-FFF2-40B4-BE49-F238E27FC236}">
              <a16:creationId xmlns:a16="http://schemas.microsoft.com/office/drawing/2014/main" id="{A4E9DAFD-180A-4927-836A-10AA29A0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62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76200" cy="76200"/>
    <xdr:pic>
      <xdr:nvPicPr>
        <xdr:cNvPr id="36" name="Picture 1" descr="rtCurve">
          <a:extLst>
            <a:ext uri="{FF2B5EF4-FFF2-40B4-BE49-F238E27FC236}">
              <a16:creationId xmlns:a16="http://schemas.microsoft.com/office/drawing/2014/main" id="{C861BA2C-62EF-4746-8C9A-EB9C965A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76200" cy="76200"/>
    <xdr:pic>
      <xdr:nvPicPr>
        <xdr:cNvPr id="37" name="Picture 1" descr="rtCurve">
          <a:extLst>
            <a:ext uri="{FF2B5EF4-FFF2-40B4-BE49-F238E27FC236}">
              <a16:creationId xmlns:a16="http://schemas.microsoft.com/office/drawing/2014/main" id="{EEB66B23-89AF-405E-BEBD-A3C42F2D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76200" cy="76200"/>
    <xdr:pic>
      <xdr:nvPicPr>
        <xdr:cNvPr id="38" name="Picture 1" descr="rtCurve">
          <a:extLst>
            <a:ext uri="{FF2B5EF4-FFF2-40B4-BE49-F238E27FC236}">
              <a16:creationId xmlns:a16="http://schemas.microsoft.com/office/drawing/2014/main" id="{B1589ECE-302D-42B0-A73B-BDF330FE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836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76200" cy="76200"/>
    <xdr:pic>
      <xdr:nvPicPr>
        <xdr:cNvPr id="39" name="Picture 1" descr="rtCurve">
          <a:extLst>
            <a:ext uri="{FF2B5EF4-FFF2-40B4-BE49-F238E27FC236}">
              <a16:creationId xmlns:a16="http://schemas.microsoft.com/office/drawing/2014/main" id="{FEBC01C6-1041-493C-BD30-BA563A37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76200" cy="76200"/>
    <xdr:pic>
      <xdr:nvPicPr>
        <xdr:cNvPr id="40" name="Picture 1" descr="rtCurve">
          <a:extLst>
            <a:ext uri="{FF2B5EF4-FFF2-40B4-BE49-F238E27FC236}">
              <a16:creationId xmlns:a16="http://schemas.microsoft.com/office/drawing/2014/main" id="{46181EDE-956E-401C-B5BE-C9A12698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6200" cy="76200"/>
    <xdr:pic>
      <xdr:nvPicPr>
        <xdr:cNvPr id="41" name="Picture 1" descr="rtCurve">
          <a:extLst>
            <a:ext uri="{FF2B5EF4-FFF2-40B4-BE49-F238E27FC236}">
              <a16:creationId xmlns:a16="http://schemas.microsoft.com/office/drawing/2014/main" id="{6484C3AD-0FDE-4F3C-A290-92EA8D58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trains.wipertech.ch/Trains/Details/3510?setRefferrerUrl=False" TargetMode="External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J59"/>
  <sheetViews>
    <sheetView tabSelected="1" workbookViewId="0">
      <selection activeCell="I18" sqref="I18"/>
    </sheetView>
  </sheetViews>
  <sheetFormatPr baseColWidth="10" defaultRowHeight="14" x14ac:dyDescent="0.3"/>
  <cols>
    <col min="1" max="3" width="10.90625" style="40"/>
    <col min="4" max="4" width="21.1796875" style="40" customWidth="1"/>
    <col min="5" max="5" width="15.453125" style="40" customWidth="1"/>
    <col min="6" max="7" width="10.90625" style="40"/>
    <col min="8" max="8" width="13.1796875" style="40" customWidth="1"/>
    <col min="9" max="16384" width="10.90625" style="40"/>
  </cols>
  <sheetData>
    <row r="1" spans="1:9" ht="25" x14ac:dyDescent="0.5">
      <c r="A1" s="41" t="s">
        <v>256</v>
      </c>
      <c r="I1" s="42">
        <f ca="1">TODAY()</f>
        <v>46285</v>
      </c>
    </row>
    <row r="3" spans="1:9" x14ac:dyDescent="0.3">
      <c r="B3" s="48" t="s">
        <v>15</v>
      </c>
      <c r="D3" s="48" t="s">
        <v>512</v>
      </c>
      <c r="E3" s="48" t="s">
        <v>513</v>
      </c>
    </row>
    <row r="5" spans="1:9" x14ac:dyDescent="0.3">
      <c r="A5" s="40" t="s">
        <v>67</v>
      </c>
      <c r="B5" s="40">
        <f>Brawa!C27</f>
        <v>20</v>
      </c>
      <c r="D5" s="40">
        <f>B5</f>
        <v>20</v>
      </c>
    </row>
    <row r="6" spans="1:9" x14ac:dyDescent="0.3">
      <c r="A6" s="40" t="s">
        <v>255</v>
      </c>
      <c r="B6" s="40">
        <f>Fleischmann!C9</f>
        <v>3</v>
      </c>
      <c r="D6" s="40">
        <f>B6</f>
        <v>3</v>
      </c>
    </row>
    <row r="7" spans="1:9" x14ac:dyDescent="0.3">
      <c r="A7" s="40" t="s">
        <v>9</v>
      </c>
      <c r="B7" s="40">
        <f>HAG!D83</f>
        <v>73</v>
      </c>
      <c r="D7" s="40">
        <f>HAG!E85</f>
        <v>51</v>
      </c>
      <c r="E7" s="40">
        <f>HAG!E86</f>
        <v>22</v>
      </c>
    </row>
    <row r="8" spans="1:9" x14ac:dyDescent="0.3">
      <c r="A8" s="40" t="s">
        <v>24</v>
      </c>
      <c r="B8" s="40">
        <f>Lima!C13</f>
        <v>7</v>
      </c>
      <c r="D8" s="40">
        <f>B8</f>
        <v>7</v>
      </c>
    </row>
    <row r="9" spans="1:9" x14ac:dyDescent="0.3">
      <c r="A9" s="40" t="s">
        <v>233</v>
      </c>
      <c r="B9" s="40">
        <f>Märklin!C43</f>
        <v>32</v>
      </c>
      <c r="D9" s="40">
        <f>Märklin!D45</f>
        <v>28</v>
      </c>
      <c r="E9" s="40">
        <f>Märklin!D46</f>
        <v>4</v>
      </c>
    </row>
    <row r="10" spans="1:9" x14ac:dyDescent="0.3">
      <c r="A10" s="40" t="s">
        <v>63</v>
      </c>
      <c r="B10" s="40">
        <f>Messing!C88</f>
        <v>68</v>
      </c>
      <c r="D10" s="40">
        <f>B10</f>
        <v>68</v>
      </c>
    </row>
    <row r="11" spans="1:9" x14ac:dyDescent="0.3">
      <c r="A11" s="40" t="s">
        <v>272</v>
      </c>
      <c r="B11" s="40">
        <f>Piko!C18</f>
        <v>11</v>
      </c>
      <c r="D11" s="40">
        <f>B11</f>
        <v>11</v>
      </c>
    </row>
    <row r="12" spans="1:9" x14ac:dyDescent="0.3">
      <c r="A12" s="40" t="s">
        <v>143</v>
      </c>
      <c r="B12" s="40">
        <f>Rivarossi!D44</f>
        <v>34</v>
      </c>
      <c r="D12" s="40">
        <f>Rivarossi!D45</f>
        <v>33</v>
      </c>
      <c r="E12" s="40">
        <f>Rivarossi!D46</f>
        <v>1</v>
      </c>
    </row>
    <row r="13" spans="1:9" x14ac:dyDescent="0.3">
      <c r="A13" s="40" t="s">
        <v>258</v>
      </c>
      <c r="B13" s="40">
        <f>Roco!D27</f>
        <v>16</v>
      </c>
      <c r="D13" s="40">
        <f>Roco!E28</f>
        <v>15</v>
      </c>
      <c r="E13" s="40">
        <f>Roco!E29</f>
        <v>1</v>
      </c>
    </row>
    <row r="14" spans="1:9" x14ac:dyDescent="0.3">
      <c r="A14" s="40" t="s">
        <v>252</v>
      </c>
      <c r="B14" s="40">
        <f>Trix!C12</f>
        <v>6</v>
      </c>
      <c r="D14" s="40">
        <f t="shared" ref="D14:D15" si="0">B14</f>
        <v>6</v>
      </c>
    </row>
    <row r="15" spans="1:9" x14ac:dyDescent="0.3">
      <c r="A15" s="40" t="s">
        <v>207</v>
      </c>
      <c r="B15" s="40">
        <f>Weinert!C62</f>
        <v>56</v>
      </c>
      <c r="D15" s="40">
        <f t="shared" si="0"/>
        <v>56</v>
      </c>
    </row>
    <row r="16" spans="1:9" x14ac:dyDescent="0.3">
      <c r="A16" s="40" t="s">
        <v>23</v>
      </c>
      <c r="B16" s="40">
        <f>Andere!C118</f>
        <v>89</v>
      </c>
      <c r="D16" s="40">
        <f>Andere!E120</f>
        <v>88</v>
      </c>
      <c r="E16" s="40">
        <f>Andere!E121</f>
        <v>1</v>
      </c>
      <c r="G16" s="40">
        <f>B16+B15+B5</f>
        <v>165</v>
      </c>
    </row>
    <row r="18" spans="1:10" ht="14.5" thickBot="1" x14ac:dyDescent="0.35">
      <c r="A18" s="43" t="s">
        <v>15</v>
      </c>
      <c r="B18" s="43">
        <f>SUM(B4:B17)</f>
        <v>415</v>
      </c>
      <c r="C18" s="43"/>
      <c r="D18" s="43">
        <f>SUM(D4:D17)</f>
        <v>386</v>
      </c>
      <c r="E18" s="43">
        <f>SUM(E4:E17)</f>
        <v>29</v>
      </c>
      <c r="G18" s="40">
        <f>E18+D18</f>
        <v>415</v>
      </c>
      <c r="I18" s="40">
        <f>D5+D15+D16+E16</f>
        <v>165</v>
      </c>
      <c r="J18" s="40" t="s">
        <v>552</v>
      </c>
    </row>
    <row r="19" spans="1:10" ht="14.5" thickTop="1" x14ac:dyDescent="0.3"/>
    <row r="20" spans="1:10" ht="14.15" customHeight="1" x14ac:dyDescent="0.3"/>
    <row r="21" spans="1:10" s="18" customFormat="1" x14ac:dyDescent="0.3">
      <c r="A21" s="18" t="s">
        <v>31</v>
      </c>
      <c r="I21" s="25" t="s">
        <v>480</v>
      </c>
    </row>
    <row r="23" spans="1:10" x14ac:dyDescent="0.3">
      <c r="A23" s="40" t="s">
        <v>550</v>
      </c>
    </row>
    <row r="29" spans="1:10" x14ac:dyDescent="0.3">
      <c r="A29" s="27" t="s">
        <v>223</v>
      </c>
      <c r="B29" s="18" t="s">
        <v>32</v>
      </c>
      <c r="C29" s="1" t="s">
        <v>55</v>
      </c>
    </row>
    <row r="30" spans="1:10" x14ac:dyDescent="0.3">
      <c r="A30" s="18"/>
      <c r="B30" s="18" t="s">
        <v>33</v>
      </c>
      <c r="C30" s="1" t="s">
        <v>56</v>
      </c>
    </row>
    <row r="31" spans="1:10" x14ac:dyDescent="0.3">
      <c r="A31" s="18"/>
      <c r="B31" s="18" t="s">
        <v>34</v>
      </c>
      <c r="C31" s="1" t="s">
        <v>57</v>
      </c>
    </row>
    <row r="32" spans="1:10" x14ac:dyDescent="0.3">
      <c r="A32" s="18"/>
      <c r="B32" s="18" t="s">
        <v>35</v>
      </c>
      <c r="C32" s="1" t="s">
        <v>58</v>
      </c>
    </row>
    <row r="33" spans="1:4" x14ac:dyDescent="0.3">
      <c r="A33" s="18"/>
      <c r="B33" s="18" t="s">
        <v>36</v>
      </c>
      <c r="C33" s="1" t="s">
        <v>59</v>
      </c>
    </row>
    <row r="34" spans="1:4" x14ac:dyDescent="0.3">
      <c r="A34" s="18"/>
      <c r="B34" s="40" t="s">
        <v>70</v>
      </c>
      <c r="C34" s="1" t="s">
        <v>60</v>
      </c>
    </row>
    <row r="35" spans="1:4" x14ac:dyDescent="0.3">
      <c r="A35" s="18"/>
      <c r="B35" s="18" t="s">
        <v>37</v>
      </c>
      <c r="C35" s="1" t="s">
        <v>61</v>
      </c>
    </row>
    <row r="36" spans="1:4" x14ac:dyDescent="0.3">
      <c r="A36" s="18"/>
      <c r="B36" s="18" t="s">
        <v>38</v>
      </c>
      <c r="C36" s="1" t="s">
        <v>62</v>
      </c>
    </row>
    <row r="37" spans="1:4" x14ac:dyDescent="0.3">
      <c r="A37" s="18"/>
      <c r="B37" s="18" t="s">
        <v>54</v>
      </c>
      <c r="C37" s="18" t="s">
        <v>53</v>
      </c>
    </row>
    <row r="38" spans="1:4" x14ac:dyDescent="0.3">
      <c r="A38" s="18"/>
      <c r="B38" s="18" t="s">
        <v>39</v>
      </c>
      <c r="C38" s="18" t="s">
        <v>53</v>
      </c>
    </row>
    <row r="39" spans="1:4" x14ac:dyDescent="0.3">
      <c r="A39" s="18"/>
      <c r="B39" s="18" t="s">
        <v>40</v>
      </c>
      <c r="C39" s="18" t="s">
        <v>53</v>
      </c>
    </row>
    <row r="40" spans="1:4" x14ac:dyDescent="0.3">
      <c r="A40" s="27"/>
      <c r="B40" s="18" t="s">
        <v>41</v>
      </c>
      <c r="C40" s="18" t="s">
        <v>52</v>
      </c>
    </row>
    <row r="41" spans="1:4" x14ac:dyDescent="0.3">
      <c r="A41" s="18"/>
      <c r="B41" s="18" t="s">
        <v>42</v>
      </c>
      <c r="C41" s="18" t="s">
        <v>45</v>
      </c>
    </row>
    <row r="42" spans="1:4" x14ac:dyDescent="0.3">
      <c r="A42" s="18"/>
      <c r="B42" s="18" t="s">
        <v>43</v>
      </c>
      <c r="C42" s="18" t="s">
        <v>44</v>
      </c>
    </row>
    <row r="43" spans="1:4" x14ac:dyDescent="0.3">
      <c r="A43" s="18"/>
      <c r="C43" s="18" t="s">
        <v>45</v>
      </c>
    </row>
    <row r="44" spans="1:4" x14ac:dyDescent="0.3">
      <c r="A44" s="18"/>
      <c r="C44" s="18" t="s">
        <v>46</v>
      </c>
    </row>
    <row r="45" spans="1:4" x14ac:dyDescent="0.3">
      <c r="A45" s="18"/>
      <c r="B45" s="18"/>
      <c r="C45" s="18" t="s">
        <v>47</v>
      </c>
    </row>
    <row r="46" spans="1:4" x14ac:dyDescent="0.3">
      <c r="A46" s="18"/>
      <c r="B46" s="18"/>
      <c r="C46" s="18" t="s">
        <v>48</v>
      </c>
      <c r="D46" s="40" t="s">
        <v>49</v>
      </c>
    </row>
    <row r="47" spans="1:4" x14ac:dyDescent="0.3">
      <c r="C47" s="18" t="s">
        <v>50</v>
      </c>
      <c r="D47" s="40" t="s">
        <v>51</v>
      </c>
    </row>
    <row r="49" spans="2:2" x14ac:dyDescent="0.3">
      <c r="B49" s="18" t="s">
        <v>240</v>
      </c>
    </row>
    <row r="50" spans="2:2" x14ac:dyDescent="0.3">
      <c r="B50" s="18" t="s">
        <v>234</v>
      </c>
    </row>
    <row r="51" spans="2:2" x14ac:dyDescent="0.3">
      <c r="B51" s="40" t="s">
        <v>282</v>
      </c>
    </row>
    <row r="52" spans="2:2" x14ac:dyDescent="0.3">
      <c r="B52" s="40" t="s">
        <v>317</v>
      </c>
    </row>
    <row r="53" spans="2:2" x14ac:dyDescent="0.3">
      <c r="B53" s="40" t="s">
        <v>402</v>
      </c>
    </row>
    <row r="54" spans="2:2" x14ac:dyDescent="0.3">
      <c r="B54" s="40" t="s">
        <v>350</v>
      </c>
    </row>
    <row r="55" spans="2:2" x14ac:dyDescent="0.3">
      <c r="B55" s="40" t="s">
        <v>348</v>
      </c>
    </row>
    <row r="56" spans="2:2" x14ac:dyDescent="0.3">
      <c r="B56" s="40" t="s">
        <v>275</v>
      </c>
    </row>
    <row r="57" spans="2:2" x14ac:dyDescent="0.3">
      <c r="B57" s="40" t="s">
        <v>346</v>
      </c>
    </row>
    <row r="58" spans="2:2" x14ac:dyDescent="0.3">
      <c r="B58" s="40" t="s">
        <v>378</v>
      </c>
    </row>
    <row r="59" spans="2:2" x14ac:dyDescent="0.3">
      <c r="B59" s="40" t="s">
        <v>265</v>
      </c>
    </row>
  </sheetData>
  <hyperlinks>
    <hyperlink ref="I21" r:id="rId1" display="Mail an Roland" xr:uid="{401E06FF-9FFE-4B5A-9D56-668C6D8F960F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616D-5AEC-46F9-B029-F0AE95E0E815}">
  <dimension ref="A1:J42"/>
  <sheetViews>
    <sheetView workbookViewId="0">
      <selection activeCell="A36" sqref="A36"/>
    </sheetView>
  </sheetViews>
  <sheetFormatPr baseColWidth="10" defaultColWidth="9.08984375" defaultRowHeight="14" x14ac:dyDescent="0.3"/>
  <cols>
    <col min="1" max="3" width="9.08984375" style="18"/>
    <col min="4" max="4" width="14.08984375" style="18" customWidth="1"/>
    <col min="5" max="6" width="9.08984375" style="18"/>
    <col min="7" max="7" width="14.6328125" style="18" customWidth="1"/>
    <col min="8" max="8" width="20.1796875" style="18" bestFit="1" customWidth="1"/>
    <col min="9" max="16384" width="9.08984375" style="18"/>
  </cols>
  <sheetData>
    <row r="1" spans="1:10" ht="25" x14ac:dyDescent="0.5">
      <c r="A1" s="21" t="s">
        <v>481</v>
      </c>
      <c r="G1" s="22">
        <f ca="1">TODAY()</f>
        <v>46285</v>
      </c>
    </row>
    <row r="3" spans="1:10" s="7" customFormat="1" x14ac:dyDescent="0.3">
      <c r="A3" s="2" t="s">
        <v>2</v>
      </c>
      <c r="B3" s="19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4" spans="1:10" x14ac:dyDescent="0.3">
      <c r="A4" s="1"/>
      <c r="B4" s="13"/>
      <c r="C4" s="1"/>
      <c r="D4" s="1"/>
      <c r="E4" s="1"/>
      <c r="F4" s="1"/>
      <c r="G4" s="1"/>
      <c r="H4" s="1"/>
      <c r="I4" s="1"/>
      <c r="J4" s="1"/>
    </row>
    <row r="5" spans="1:10" ht="14" customHeight="1" x14ac:dyDescent="0.3">
      <c r="A5" s="23" t="s">
        <v>67</v>
      </c>
      <c r="B5" s="18">
        <v>560</v>
      </c>
      <c r="C5" s="18" t="s">
        <v>35</v>
      </c>
      <c r="D5" s="18">
        <v>138</v>
      </c>
      <c r="E5" s="18" t="s">
        <v>16</v>
      </c>
      <c r="F5" s="18" t="s">
        <v>1</v>
      </c>
      <c r="G5" s="18" t="s">
        <v>69</v>
      </c>
      <c r="H5" s="18" t="s">
        <v>68</v>
      </c>
    </row>
    <row r="6" spans="1:10" ht="14" customHeight="1" x14ac:dyDescent="0.3">
      <c r="A6" s="23" t="s">
        <v>67</v>
      </c>
      <c r="B6" s="18">
        <v>561</v>
      </c>
      <c r="C6" s="18" t="s">
        <v>35</v>
      </c>
      <c r="D6" s="18">
        <v>123</v>
      </c>
      <c r="E6" s="18" t="s">
        <v>20</v>
      </c>
      <c r="F6" s="18" t="s">
        <v>1</v>
      </c>
      <c r="G6" s="18" t="s">
        <v>69</v>
      </c>
      <c r="H6" s="18" t="s">
        <v>68</v>
      </c>
    </row>
    <row r="7" spans="1:10" x14ac:dyDescent="0.3">
      <c r="A7" s="23" t="s">
        <v>67</v>
      </c>
      <c r="B7" s="18">
        <v>562</v>
      </c>
      <c r="C7" s="18" t="s">
        <v>35</v>
      </c>
      <c r="D7" s="18">
        <v>31</v>
      </c>
      <c r="E7" s="18" t="s">
        <v>11</v>
      </c>
      <c r="F7" s="18" t="s">
        <v>0</v>
      </c>
      <c r="G7" s="18" t="s">
        <v>69</v>
      </c>
      <c r="H7" s="18" t="s">
        <v>72</v>
      </c>
    </row>
    <row r="8" spans="1:10" x14ac:dyDescent="0.3">
      <c r="A8" s="23" t="s">
        <v>67</v>
      </c>
      <c r="B8" s="18">
        <v>565</v>
      </c>
      <c r="C8" s="18" t="s">
        <v>35</v>
      </c>
      <c r="D8" s="18">
        <v>138</v>
      </c>
      <c r="E8" s="18" t="s">
        <v>16</v>
      </c>
      <c r="F8" s="18" t="s">
        <v>0</v>
      </c>
      <c r="G8" s="18" t="s">
        <v>69</v>
      </c>
      <c r="H8" s="18" t="s">
        <v>68</v>
      </c>
    </row>
    <row r="9" spans="1:10" x14ac:dyDescent="0.3">
      <c r="A9" s="23" t="s">
        <v>67</v>
      </c>
      <c r="B9" s="18">
        <v>566</v>
      </c>
      <c r="C9" s="18" t="s">
        <v>35</v>
      </c>
      <c r="D9" s="18">
        <v>123</v>
      </c>
      <c r="E9" s="18" t="s">
        <v>20</v>
      </c>
      <c r="F9" s="18" t="s">
        <v>0</v>
      </c>
      <c r="G9" s="18" t="s">
        <v>69</v>
      </c>
      <c r="H9" s="18" t="s">
        <v>68</v>
      </c>
      <c r="I9" s="24"/>
    </row>
    <row r="10" spans="1:10" x14ac:dyDescent="0.3">
      <c r="A10" s="23" t="s">
        <v>67</v>
      </c>
      <c r="B10" s="18">
        <v>567</v>
      </c>
      <c r="C10" s="18" t="s">
        <v>35</v>
      </c>
      <c r="D10" s="18">
        <v>31</v>
      </c>
      <c r="E10" s="18" t="s">
        <v>11</v>
      </c>
      <c r="F10" s="18" t="s">
        <v>0</v>
      </c>
      <c r="G10" s="18" t="s">
        <v>69</v>
      </c>
      <c r="H10" s="18" t="s">
        <v>72</v>
      </c>
    </row>
    <row r="11" spans="1:10" x14ac:dyDescent="0.3">
      <c r="A11" s="23" t="s">
        <v>67</v>
      </c>
      <c r="B11" s="18">
        <v>570</v>
      </c>
      <c r="C11" s="18" t="s">
        <v>70</v>
      </c>
      <c r="D11" s="18">
        <v>31</v>
      </c>
      <c r="E11" s="18" t="s">
        <v>20</v>
      </c>
      <c r="F11" s="18" t="s">
        <v>1</v>
      </c>
      <c r="G11" s="18" t="s">
        <v>69</v>
      </c>
      <c r="H11" s="18" t="s">
        <v>71</v>
      </c>
    </row>
    <row r="12" spans="1:10" x14ac:dyDescent="0.3">
      <c r="A12" s="23" t="s">
        <v>67</v>
      </c>
      <c r="B12" s="18">
        <v>571</v>
      </c>
      <c r="C12" s="18" t="s">
        <v>70</v>
      </c>
      <c r="D12" s="18">
        <v>31</v>
      </c>
      <c r="E12" s="18" t="s">
        <v>29</v>
      </c>
      <c r="F12" s="18" t="s">
        <v>1</v>
      </c>
      <c r="G12" s="18" t="s">
        <v>69</v>
      </c>
      <c r="H12" s="18" t="s">
        <v>71</v>
      </c>
    </row>
    <row r="13" spans="1:10" x14ac:dyDescent="0.3">
      <c r="A13" s="23" t="s">
        <v>67</v>
      </c>
      <c r="B13" s="18">
        <v>572</v>
      </c>
      <c r="C13" s="18" t="s">
        <v>70</v>
      </c>
      <c r="D13" s="18">
        <v>32</v>
      </c>
      <c r="E13" s="18" t="s">
        <v>16</v>
      </c>
      <c r="F13" s="18" t="s">
        <v>1</v>
      </c>
      <c r="G13" s="18" t="s">
        <v>69</v>
      </c>
      <c r="H13" s="18" t="s">
        <v>71</v>
      </c>
    </row>
    <row r="14" spans="1:10" x14ac:dyDescent="0.3">
      <c r="A14" s="23" t="s">
        <v>67</v>
      </c>
      <c r="B14" s="18">
        <v>573</v>
      </c>
      <c r="C14" s="18" t="s">
        <v>70</v>
      </c>
      <c r="D14" s="18">
        <v>32</v>
      </c>
      <c r="E14" s="18" t="s">
        <v>16</v>
      </c>
      <c r="F14" s="18" t="s">
        <v>0</v>
      </c>
      <c r="G14" s="18" t="s">
        <v>69</v>
      </c>
      <c r="H14" s="18" t="s">
        <v>71</v>
      </c>
    </row>
    <row r="15" spans="1:10" ht="14" customHeight="1" x14ac:dyDescent="0.3">
      <c r="A15" s="23" t="s">
        <v>67</v>
      </c>
      <c r="B15" s="18">
        <v>42768</v>
      </c>
      <c r="C15" s="18" t="s">
        <v>265</v>
      </c>
      <c r="D15" s="18" t="s">
        <v>477</v>
      </c>
      <c r="E15" s="18" t="s">
        <v>478</v>
      </c>
      <c r="F15" s="18" t="s">
        <v>1</v>
      </c>
      <c r="G15" s="18" t="s">
        <v>264</v>
      </c>
      <c r="H15" s="18" t="s">
        <v>479</v>
      </c>
    </row>
    <row r="16" spans="1:10" ht="14" customHeight="1" x14ac:dyDescent="0.3">
      <c r="A16" s="23" t="s">
        <v>67</v>
      </c>
      <c r="B16" s="18">
        <v>42828</v>
      </c>
      <c r="C16" s="18" t="s">
        <v>265</v>
      </c>
      <c r="D16" s="18" t="s">
        <v>500</v>
      </c>
      <c r="E16" s="18" t="s">
        <v>197</v>
      </c>
      <c r="F16" s="18" t="s">
        <v>0</v>
      </c>
      <c r="H16" s="18" t="s">
        <v>501</v>
      </c>
    </row>
    <row r="17" spans="1:8" ht="14" customHeight="1" x14ac:dyDescent="0.3">
      <c r="A17" s="23" t="s">
        <v>67</v>
      </c>
      <c r="B17" s="18">
        <v>42829</v>
      </c>
      <c r="C17" s="18" t="s">
        <v>265</v>
      </c>
      <c r="D17" s="18" t="s">
        <v>500</v>
      </c>
      <c r="E17" s="18" t="s">
        <v>197</v>
      </c>
      <c r="F17" s="18" t="s">
        <v>0</v>
      </c>
      <c r="G17" s="18" t="s">
        <v>264</v>
      </c>
      <c r="H17" s="18" t="s">
        <v>501</v>
      </c>
    </row>
    <row r="18" spans="1:8" ht="14" customHeight="1" x14ac:dyDescent="0.3">
      <c r="A18" s="23" t="s">
        <v>67</v>
      </c>
      <c r="B18" s="18">
        <v>42831</v>
      </c>
      <c r="C18" s="18" t="s">
        <v>265</v>
      </c>
      <c r="D18" s="18" t="s">
        <v>500</v>
      </c>
      <c r="E18" s="18" t="s">
        <v>197</v>
      </c>
      <c r="F18" s="18" t="s">
        <v>1</v>
      </c>
      <c r="G18" s="18" t="s">
        <v>264</v>
      </c>
      <c r="H18" s="18" t="s">
        <v>501</v>
      </c>
    </row>
    <row r="19" spans="1:8" ht="14" customHeight="1" x14ac:dyDescent="0.3">
      <c r="A19" s="23" t="s">
        <v>67</v>
      </c>
      <c r="B19" s="18">
        <v>42872</v>
      </c>
      <c r="C19" s="18" t="s">
        <v>265</v>
      </c>
      <c r="D19" s="18" t="s">
        <v>269</v>
      </c>
      <c r="E19" s="18" t="s">
        <v>231</v>
      </c>
      <c r="F19" s="18" t="s">
        <v>1</v>
      </c>
      <c r="G19" s="18" t="s">
        <v>264</v>
      </c>
      <c r="H19" s="18" t="s">
        <v>273</v>
      </c>
    </row>
    <row r="20" spans="1:8" ht="14" customHeight="1" x14ac:dyDescent="0.3">
      <c r="A20" s="23" t="s">
        <v>67</v>
      </c>
      <c r="B20" s="18">
        <v>42873</v>
      </c>
      <c r="C20" s="18" t="s">
        <v>265</v>
      </c>
      <c r="D20" s="18" t="s">
        <v>269</v>
      </c>
      <c r="E20" s="18" t="s">
        <v>231</v>
      </c>
      <c r="F20" s="18" t="s">
        <v>0</v>
      </c>
      <c r="G20" s="18" t="s">
        <v>264</v>
      </c>
      <c r="H20" s="18" t="s">
        <v>273</v>
      </c>
    </row>
    <row r="21" spans="1:8" ht="14" customHeight="1" x14ac:dyDescent="0.3">
      <c r="A21" s="23" t="s">
        <v>67</v>
      </c>
      <c r="B21" s="18">
        <v>42874</v>
      </c>
      <c r="C21" s="18" t="s">
        <v>265</v>
      </c>
      <c r="D21" s="18" t="s">
        <v>269</v>
      </c>
      <c r="E21" s="18" t="s">
        <v>231</v>
      </c>
      <c r="F21" s="18" t="s">
        <v>1</v>
      </c>
      <c r="G21" s="18" t="s">
        <v>264</v>
      </c>
      <c r="H21" s="18" t="s">
        <v>273</v>
      </c>
    </row>
    <row r="22" spans="1:8" ht="14" customHeight="1" x14ac:dyDescent="0.3">
      <c r="A22" s="23" t="s">
        <v>67</v>
      </c>
      <c r="B22" s="18">
        <v>42875</v>
      </c>
      <c r="C22" s="18" t="s">
        <v>265</v>
      </c>
      <c r="D22" s="18" t="s">
        <v>269</v>
      </c>
      <c r="E22" s="18" t="s">
        <v>231</v>
      </c>
      <c r="F22" s="18" t="s">
        <v>0</v>
      </c>
      <c r="G22" s="18" t="s">
        <v>264</v>
      </c>
      <c r="H22" s="18" t="s">
        <v>273</v>
      </c>
    </row>
    <row r="23" spans="1:8" ht="14" customHeight="1" x14ac:dyDescent="0.3">
      <c r="A23" s="23" t="s">
        <v>67</v>
      </c>
      <c r="B23" s="18">
        <v>484.2</v>
      </c>
      <c r="C23" s="18" t="s">
        <v>338</v>
      </c>
      <c r="E23" s="18" t="s">
        <v>29</v>
      </c>
      <c r="F23" s="18" t="s">
        <v>1</v>
      </c>
      <c r="H23" s="18" t="s">
        <v>339</v>
      </c>
    </row>
    <row r="24" spans="1:8" ht="14" customHeight="1" x14ac:dyDescent="0.3">
      <c r="A24" s="23" t="s">
        <v>67</v>
      </c>
      <c r="B24" s="18">
        <v>504</v>
      </c>
      <c r="C24" s="18" t="s">
        <v>383</v>
      </c>
      <c r="D24" s="18">
        <v>53</v>
      </c>
      <c r="E24" s="18" t="s">
        <v>29</v>
      </c>
      <c r="F24" s="18" t="s">
        <v>1</v>
      </c>
      <c r="H24" s="18" t="s">
        <v>382</v>
      </c>
    </row>
    <row r="27" spans="1:8" s="20" customFormat="1" x14ac:dyDescent="0.3">
      <c r="B27" s="20" t="s">
        <v>14</v>
      </c>
      <c r="C27" s="20">
        <f>COUNTA(C4:C26)</f>
        <v>20</v>
      </c>
    </row>
    <row r="31" spans="1:8" s="3" customFormat="1" ht="14.25" customHeight="1" x14ac:dyDescent="0.35">
      <c r="A31" s="12"/>
      <c r="B31" s="4" t="s">
        <v>10</v>
      </c>
      <c r="E31" s="4"/>
    </row>
    <row r="33" spans="1:10" s="5" customFormat="1" ht="14.5" x14ac:dyDescent="0.35">
      <c r="A33" s="5" t="s">
        <v>31</v>
      </c>
      <c r="I33" s="17" t="s">
        <v>480</v>
      </c>
    </row>
    <row r="34" spans="1:10" s="13" customFormat="1" x14ac:dyDescent="0.3">
      <c r="A34" s="18"/>
      <c r="C34" s="1"/>
      <c r="D34" s="1"/>
      <c r="E34" s="1"/>
      <c r="F34" s="1"/>
      <c r="G34" s="1"/>
      <c r="H34" s="1"/>
      <c r="I34" s="1"/>
      <c r="J34" s="1"/>
    </row>
    <row r="35" spans="1:10" s="13" customFormat="1" x14ac:dyDescent="0.3">
      <c r="A35" s="18" t="str">
        <f>TOTAL!A23</f>
        <v>© 2026 Roland Hausin</v>
      </c>
      <c r="C35" s="1"/>
      <c r="D35" s="1"/>
      <c r="E35" s="1"/>
      <c r="F35" s="1"/>
      <c r="G35" s="1"/>
      <c r="H35" s="1"/>
      <c r="I35" s="1"/>
      <c r="J35" s="1"/>
    </row>
    <row r="36" spans="1:10" s="13" customFormat="1" x14ac:dyDescent="0.3">
      <c r="A36" s="18"/>
      <c r="C36" s="1"/>
      <c r="D36" s="1"/>
      <c r="E36" s="1"/>
      <c r="F36" s="1"/>
      <c r="G36" s="1"/>
      <c r="H36" s="1"/>
      <c r="I36" s="1"/>
      <c r="J36" s="1"/>
    </row>
    <row r="37" spans="1:10" s="13" customFormat="1" x14ac:dyDescent="0.3">
      <c r="A37" s="18"/>
      <c r="C37" s="1"/>
      <c r="D37" s="1"/>
      <c r="E37" s="1"/>
      <c r="F37" s="1"/>
      <c r="G37" s="1"/>
      <c r="H37" s="1"/>
      <c r="I37" s="1"/>
      <c r="J37" s="1"/>
    </row>
    <row r="38" spans="1:10" s="13" customFormat="1" x14ac:dyDescent="0.3">
      <c r="A38" s="18"/>
      <c r="C38" s="1"/>
      <c r="D38" s="1"/>
      <c r="E38" s="1"/>
      <c r="F38" s="1"/>
      <c r="G38" s="1"/>
      <c r="H38" s="1"/>
      <c r="I38" s="1"/>
      <c r="J38" s="1"/>
    </row>
    <row r="39" spans="1:10" s="13" customFormat="1" x14ac:dyDescent="0.3">
      <c r="A39" s="18"/>
      <c r="C39" s="1"/>
      <c r="D39" s="1"/>
      <c r="E39" s="1"/>
      <c r="F39" s="1"/>
      <c r="G39" s="1"/>
      <c r="H39" s="1"/>
      <c r="I39" s="1"/>
      <c r="J39" s="1"/>
    </row>
    <row r="40" spans="1:10" s="13" customFormat="1" x14ac:dyDescent="0.3">
      <c r="A40" s="18"/>
      <c r="C40" s="1"/>
      <c r="D40" s="1"/>
      <c r="E40" s="1"/>
      <c r="F40" s="1"/>
      <c r="G40" s="1"/>
      <c r="H40" s="1"/>
      <c r="I40" s="1"/>
      <c r="J40" s="1"/>
    </row>
    <row r="41" spans="1:10" s="13" customFormat="1" x14ac:dyDescent="0.3">
      <c r="A41" s="18"/>
      <c r="C41" s="1"/>
      <c r="D41" s="1"/>
      <c r="E41" s="1"/>
      <c r="F41" s="1"/>
      <c r="G41" s="1"/>
      <c r="H41" s="1"/>
      <c r="I41" s="1"/>
      <c r="J41" s="1"/>
    </row>
    <row r="42" spans="1:10" s="13" customFormat="1" x14ac:dyDescent="0.3">
      <c r="A42" s="18"/>
      <c r="C42" s="1"/>
      <c r="D42" s="1"/>
      <c r="E42" s="1"/>
      <c r="F42" s="1"/>
      <c r="G42" s="1"/>
      <c r="H42" s="1"/>
      <c r="I42" s="1"/>
      <c r="J42" s="1"/>
    </row>
  </sheetData>
  <sortState xmlns:xlrd2="http://schemas.microsoft.com/office/spreadsheetml/2017/richdata2" ref="A5:J13">
    <sortCondition ref="B5:B13"/>
  </sortState>
  <hyperlinks>
    <hyperlink ref="I33" r:id="rId1" display="Mail an Roland" xr:uid="{180F0FA6-B8E2-4863-834C-F08F321BAD28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F314F-B10D-44F8-8879-E90ABC82FD93}">
  <dimension ref="A1:J24"/>
  <sheetViews>
    <sheetView workbookViewId="0">
      <selection activeCell="B18" sqref="B18"/>
    </sheetView>
  </sheetViews>
  <sheetFormatPr baseColWidth="10" defaultColWidth="9.08984375" defaultRowHeight="14" x14ac:dyDescent="0.3"/>
  <cols>
    <col min="1" max="1" width="14.453125" style="18" customWidth="1"/>
    <col min="2" max="3" width="9.08984375" style="18"/>
    <col min="4" max="4" width="14.453125" style="18" customWidth="1"/>
    <col min="5" max="6" width="9.08984375" style="18"/>
    <col min="7" max="7" width="14.08984375" style="18" customWidth="1"/>
    <col min="8" max="8" width="45.08984375" style="18" customWidth="1"/>
    <col min="9" max="9" width="11.7265625" style="18" customWidth="1"/>
    <col min="10" max="16384" width="9.08984375" style="18"/>
  </cols>
  <sheetData>
    <row r="1" spans="1:10" ht="25" x14ac:dyDescent="0.5">
      <c r="A1" s="21" t="s">
        <v>254</v>
      </c>
      <c r="H1" s="22">
        <f ca="1">TODAY()</f>
        <v>46285</v>
      </c>
    </row>
    <row r="3" spans="1:10" s="7" customFormat="1" x14ac:dyDescent="0.3">
      <c r="A3" s="2" t="s">
        <v>2</v>
      </c>
      <c r="B3" s="19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4" spans="1:10" x14ac:dyDescent="0.3">
      <c r="A4" s="1"/>
      <c r="B4" s="13"/>
      <c r="C4" s="1"/>
      <c r="D4" s="1"/>
      <c r="E4" s="1"/>
      <c r="F4" s="1"/>
      <c r="G4" s="1"/>
      <c r="H4" s="1"/>
      <c r="I4" s="1"/>
      <c r="J4" s="1"/>
    </row>
    <row r="5" spans="1:10" ht="14" customHeight="1" x14ac:dyDescent="0.3">
      <c r="A5" s="23" t="s">
        <v>255</v>
      </c>
      <c r="C5" s="18" t="s">
        <v>234</v>
      </c>
      <c r="D5" s="18">
        <v>1330</v>
      </c>
      <c r="E5" s="18" t="s">
        <v>11</v>
      </c>
      <c r="F5" s="18" t="s">
        <v>1</v>
      </c>
      <c r="H5" s="18" t="s">
        <v>68</v>
      </c>
    </row>
    <row r="6" spans="1:10" ht="14" customHeight="1" x14ac:dyDescent="0.3">
      <c r="A6" s="23" t="s">
        <v>255</v>
      </c>
      <c r="C6" s="18" t="s">
        <v>234</v>
      </c>
      <c r="D6" s="18">
        <v>1330</v>
      </c>
      <c r="E6" s="18" t="s">
        <v>16</v>
      </c>
      <c r="F6" s="18" t="s">
        <v>1</v>
      </c>
      <c r="H6" s="18" t="s">
        <v>68</v>
      </c>
    </row>
    <row r="7" spans="1:10" ht="14" customHeight="1" x14ac:dyDescent="0.3">
      <c r="A7" s="23" t="s">
        <v>255</v>
      </c>
      <c r="B7" s="18">
        <v>721212</v>
      </c>
      <c r="C7" s="18" t="s">
        <v>265</v>
      </c>
      <c r="D7" s="18" t="s">
        <v>267</v>
      </c>
      <c r="E7" s="18" t="s">
        <v>231</v>
      </c>
      <c r="F7" s="18" t="s">
        <v>1</v>
      </c>
      <c r="H7" s="18" t="s">
        <v>270</v>
      </c>
    </row>
    <row r="9" spans="1:10" s="29" customFormat="1" x14ac:dyDescent="0.3">
      <c r="B9" s="29" t="s">
        <v>14</v>
      </c>
      <c r="C9" s="29">
        <f>COUNTA(C4:C8)</f>
        <v>3</v>
      </c>
    </row>
    <row r="13" spans="1:10" s="3" customFormat="1" ht="14.25" customHeight="1" x14ac:dyDescent="0.35">
      <c r="A13" s="12"/>
      <c r="B13" s="4" t="s">
        <v>10</v>
      </c>
      <c r="E13" s="4"/>
    </row>
    <row r="15" spans="1:10" s="5" customFormat="1" ht="14.5" x14ac:dyDescent="0.35">
      <c r="A15" s="5" t="s">
        <v>31</v>
      </c>
      <c r="I15" s="17" t="s">
        <v>480</v>
      </c>
    </row>
    <row r="16" spans="1:10" s="13" customFormat="1" x14ac:dyDescent="0.3">
      <c r="A16" s="18"/>
      <c r="C16" s="1"/>
      <c r="D16" s="1"/>
      <c r="E16" s="1"/>
      <c r="F16" s="1"/>
      <c r="G16" s="1"/>
      <c r="H16" s="1"/>
      <c r="I16" s="1"/>
      <c r="J16" s="1"/>
    </row>
    <row r="17" spans="1:10" s="13" customFormat="1" x14ac:dyDescent="0.3">
      <c r="A17" s="18" t="str">
        <f>TOTAL!A23</f>
        <v>© 2026 Roland Hausin</v>
      </c>
      <c r="C17" s="1"/>
      <c r="D17" s="1"/>
      <c r="E17" s="1"/>
      <c r="F17" s="1"/>
      <c r="G17" s="1"/>
      <c r="H17" s="1"/>
      <c r="I17" s="1"/>
      <c r="J17" s="1"/>
    </row>
    <row r="18" spans="1:10" s="13" customFormat="1" x14ac:dyDescent="0.3">
      <c r="A18" s="18"/>
      <c r="C18" s="1"/>
      <c r="D18" s="1"/>
      <c r="E18" s="1"/>
      <c r="F18" s="1"/>
      <c r="G18" s="1"/>
      <c r="H18" s="1"/>
      <c r="I18" s="1"/>
      <c r="J18" s="1"/>
    </row>
    <row r="19" spans="1:10" s="13" customFormat="1" x14ac:dyDescent="0.3">
      <c r="A19" s="18"/>
      <c r="C19" s="1"/>
      <c r="D19" s="1"/>
      <c r="E19" s="1"/>
      <c r="F19" s="1"/>
      <c r="G19" s="1"/>
      <c r="H19" s="1"/>
      <c r="I19" s="1"/>
      <c r="J19" s="1"/>
    </row>
    <row r="20" spans="1:10" s="13" customFormat="1" x14ac:dyDescent="0.3">
      <c r="A20" s="18"/>
      <c r="C20" s="1"/>
      <c r="D20" s="1"/>
      <c r="E20" s="1"/>
      <c r="F20" s="1"/>
      <c r="G20" s="1"/>
      <c r="H20" s="1"/>
      <c r="I20" s="1"/>
      <c r="J20" s="1"/>
    </row>
    <row r="21" spans="1:10" s="13" customFormat="1" x14ac:dyDescent="0.3">
      <c r="A21" s="18"/>
      <c r="C21" s="1"/>
      <c r="D21" s="1"/>
      <c r="E21" s="1"/>
      <c r="F21" s="1"/>
      <c r="G21" s="1"/>
      <c r="H21" s="1"/>
      <c r="I21" s="1"/>
      <c r="J21" s="1"/>
    </row>
    <row r="22" spans="1:10" s="13" customFormat="1" x14ac:dyDescent="0.3">
      <c r="A22" s="18"/>
      <c r="C22" s="1"/>
      <c r="D22" s="1"/>
      <c r="E22" s="1"/>
      <c r="F22" s="1"/>
      <c r="G22" s="1"/>
      <c r="H22" s="1"/>
      <c r="I22" s="1"/>
      <c r="J22" s="1"/>
    </row>
    <row r="23" spans="1:10" s="13" customFormat="1" x14ac:dyDescent="0.3">
      <c r="A23" s="18"/>
      <c r="C23" s="1"/>
      <c r="D23" s="1"/>
      <c r="E23" s="1"/>
      <c r="F23" s="1"/>
      <c r="G23" s="1"/>
      <c r="H23" s="1"/>
      <c r="I23" s="1"/>
      <c r="J23" s="1"/>
    </row>
    <row r="24" spans="1:10" s="13" customFormat="1" x14ac:dyDescent="0.3">
      <c r="A24" s="18"/>
      <c r="C24" s="1"/>
      <c r="D24" s="1"/>
      <c r="E24" s="1"/>
      <c r="F24" s="1"/>
      <c r="G24" s="1"/>
      <c r="H24" s="1"/>
      <c r="I24" s="1"/>
      <c r="J24" s="1"/>
    </row>
  </sheetData>
  <hyperlinks>
    <hyperlink ref="I15" r:id="rId1" display="Mail an Roland" xr:uid="{C52262F7-819B-4BE7-B238-369D5F9769B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CC31A-2D6F-4F66-A071-B0A013434581}">
  <dimension ref="A1:K98"/>
  <sheetViews>
    <sheetView workbookViewId="0">
      <selection activeCell="I6" sqref="I6"/>
    </sheetView>
  </sheetViews>
  <sheetFormatPr baseColWidth="10" defaultRowHeight="14" x14ac:dyDescent="0.3"/>
  <cols>
    <col min="1" max="1" width="17.6328125" style="18" customWidth="1"/>
    <col min="2" max="3" width="10.90625" style="18"/>
    <col min="4" max="4" width="17" style="18" customWidth="1"/>
    <col min="5" max="5" width="10.7265625" style="18" customWidth="1"/>
    <col min="6" max="6" width="24.7265625" style="18" bestFit="1" customWidth="1"/>
    <col min="7" max="8" width="10.90625" style="18"/>
    <col min="9" max="9" width="35.7265625" style="18" customWidth="1"/>
    <col min="10" max="10" width="61" style="18" customWidth="1"/>
    <col min="11" max="16384" width="10.90625" style="18"/>
  </cols>
  <sheetData>
    <row r="1" spans="1:11" ht="25" x14ac:dyDescent="0.5">
      <c r="A1" s="21" t="s">
        <v>64</v>
      </c>
      <c r="H1" s="22">
        <f ca="1">TODAY()</f>
        <v>46285</v>
      </c>
    </row>
    <row r="3" spans="1:11" s="31" customFormat="1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8</v>
      </c>
      <c r="F3" s="19" t="s">
        <v>18</v>
      </c>
      <c r="G3" s="19" t="s">
        <v>6</v>
      </c>
      <c r="H3" s="19" t="s">
        <v>7</v>
      </c>
      <c r="I3" s="19" t="s">
        <v>19</v>
      </c>
    </row>
    <row r="4" spans="1:1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4" customHeight="1" x14ac:dyDescent="0.3">
      <c r="A5" s="23" t="s">
        <v>9</v>
      </c>
      <c r="B5" s="18">
        <v>130.01</v>
      </c>
      <c r="D5" s="18" t="s">
        <v>66</v>
      </c>
      <c r="E5" s="18">
        <v>101</v>
      </c>
      <c r="F5" s="18" t="s">
        <v>16</v>
      </c>
      <c r="G5" s="18" t="s">
        <v>1</v>
      </c>
      <c r="I5" s="18" t="s">
        <v>112</v>
      </c>
      <c r="J5" s="24"/>
    </row>
    <row r="6" spans="1:11" x14ac:dyDescent="0.3">
      <c r="A6" s="23" t="s">
        <v>78</v>
      </c>
      <c r="C6" s="26" t="s">
        <v>418</v>
      </c>
      <c r="D6" s="18" t="s">
        <v>66</v>
      </c>
      <c r="E6" s="18">
        <v>102</v>
      </c>
      <c r="F6" s="18" t="s">
        <v>11</v>
      </c>
      <c r="G6" s="18" t="s">
        <v>0</v>
      </c>
      <c r="I6" s="18" t="s">
        <v>456</v>
      </c>
    </row>
    <row r="7" spans="1:11" x14ac:dyDescent="0.3">
      <c r="A7" s="23" t="s">
        <v>113</v>
      </c>
      <c r="B7" s="30">
        <v>131</v>
      </c>
      <c r="C7" s="26" t="s">
        <v>114</v>
      </c>
      <c r="D7" s="18" t="s">
        <v>66</v>
      </c>
      <c r="E7" s="18">
        <v>101</v>
      </c>
      <c r="F7" s="18" t="s">
        <v>16</v>
      </c>
      <c r="G7" s="18" t="s">
        <v>0</v>
      </c>
      <c r="I7" s="18" t="s">
        <v>221</v>
      </c>
    </row>
    <row r="8" spans="1:11" x14ac:dyDescent="0.3">
      <c r="A8" s="23" t="s">
        <v>113</v>
      </c>
      <c r="B8" s="30">
        <v>131</v>
      </c>
      <c r="C8" s="26" t="s">
        <v>115</v>
      </c>
      <c r="D8" s="18" t="s">
        <v>66</v>
      </c>
      <c r="E8" s="18">
        <v>101</v>
      </c>
      <c r="F8" s="18" t="s">
        <v>16</v>
      </c>
      <c r="G8" s="18" t="s">
        <v>0</v>
      </c>
      <c r="I8" s="18" t="s">
        <v>222</v>
      </c>
    </row>
    <row r="9" spans="1:11" x14ac:dyDescent="0.3">
      <c r="A9" s="23" t="s">
        <v>9</v>
      </c>
      <c r="B9" s="30">
        <v>131</v>
      </c>
      <c r="C9" s="26"/>
      <c r="D9" s="18" t="s">
        <v>66</v>
      </c>
      <c r="E9" s="18">
        <v>101</v>
      </c>
      <c r="G9" s="18" t="s">
        <v>0</v>
      </c>
      <c r="I9" s="18" t="s">
        <v>75</v>
      </c>
    </row>
    <row r="10" spans="1:11" x14ac:dyDescent="0.3">
      <c r="A10" s="23" t="s">
        <v>9</v>
      </c>
      <c r="B10" s="26">
        <v>131.01</v>
      </c>
      <c r="C10" s="26"/>
      <c r="D10" s="18" t="s">
        <v>66</v>
      </c>
      <c r="E10" s="18">
        <v>101</v>
      </c>
      <c r="F10" s="18" t="s">
        <v>16</v>
      </c>
      <c r="G10" s="18" t="s">
        <v>1</v>
      </c>
      <c r="I10" s="18" t="s">
        <v>116</v>
      </c>
    </row>
    <row r="11" spans="1:11" x14ac:dyDescent="0.3">
      <c r="A11" s="23" t="s">
        <v>9</v>
      </c>
      <c r="B11" s="26">
        <v>131.02000000000001</v>
      </c>
      <c r="C11" s="26"/>
      <c r="D11" s="18" t="s">
        <v>66</v>
      </c>
      <c r="E11" s="18">
        <v>101</v>
      </c>
      <c r="F11" s="18" t="s">
        <v>16</v>
      </c>
      <c r="G11" s="18" t="s">
        <v>0</v>
      </c>
    </row>
    <row r="12" spans="1:11" x14ac:dyDescent="0.3">
      <c r="A12" s="23" t="s">
        <v>453</v>
      </c>
      <c r="B12" s="26">
        <v>131.02000000000001</v>
      </c>
      <c r="C12" s="26"/>
      <c r="D12" s="18" t="s">
        <v>66</v>
      </c>
      <c r="F12" s="18" t="s">
        <v>22</v>
      </c>
      <c r="G12" s="18" t="s">
        <v>1</v>
      </c>
      <c r="I12" s="18" t="s">
        <v>76</v>
      </c>
    </row>
    <row r="13" spans="1:11" x14ac:dyDescent="0.3">
      <c r="A13" s="23" t="s">
        <v>453</v>
      </c>
      <c r="B13" s="26">
        <v>131.02000000000001</v>
      </c>
      <c r="C13" s="26"/>
      <c r="D13" s="18" t="s">
        <v>66</v>
      </c>
      <c r="F13" s="18" t="s">
        <v>17</v>
      </c>
      <c r="G13" s="18" t="s">
        <v>1</v>
      </c>
      <c r="I13" s="18" t="s">
        <v>77</v>
      </c>
    </row>
    <row r="14" spans="1:11" x14ac:dyDescent="0.3">
      <c r="A14" s="23" t="s">
        <v>78</v>
      </c>
      <c r="B14" s="26">
        <v>131.03</v>
      </c>
      <c r="C14" s="26" t="s">
        <v>79</v>
      </c>
      <c r="D14" s="18" t="s">
        <v>66</v>
      </c>
      <c r="F14" s="18" t="s">
        <v>16</v>
      </c>
      <c r="G14" s="18" t="s">
        <v>1</v>
      </c>
    </row>
    <row r="15" spans="1:11" x14ac:dyDescent="0.3">
      <c r="A15" s="23" t="s">
        <v>78</v>
      </c>
      <c r="B15" s="26">
        <v>131.03</v>
      </c>
      <c r="C15" s="26"/>
      <c r="D15" s="18" t="s">
        <v>66</v>
      </c>
      <c r="E15" s="18">
        <v>101</v>
      </c>
      <c r="F15" s="18" t="s">
        <v>16</v>
      </c>
      <c r="G15" s="18" t="s">
        <v>1</v>
      </c>
    </row>
    <row r="16" spans="1:11" x14ac:dyDescent="0.3">
      <c r="A16" s="23" t="s">
        <v>117</v>
      </c>
      <c r="B16" s="26">
        <v>131.04</v>
      </c>
      <c r="C16" s="26"/>
      <c r="D16" s="18" t="s">
        <v>66</v>
      </c>
      <c r="E16" s="18">
        <v>101</v>
      </c>
      <c r="F16" s="18" t="s">
        <v>11</v>
      </c>
      <c r="G16" s="18" t="s">
        <v>1</v>
      </c>
    </row>
    <row r="17" spans="1:10" x14ac:dyDescent="0.3">
      <c r="A17" s="23" t="s">
        <v>117</v>
      </c>
      <c r="B17" s="26">
        <v>131.04</v>
      </c>
      <c r="C17" s="26"/>
      <c r="D17" s="18" t="s">
        <v>66</v>
      </c>
      <c r="E17" s="18">
        <v>101</v>
      </c>
      <c r="F17" s="18" t="s">
        <v>11</v>
      </c>
      <c r="G17" s="18" t="s">
        <v>0</v>
      </c>
      <c r="I17" s="18" t="s">
        <v>119</v>
      </c>
    </row>
    <row r="18" spans="1:10" x14ac:dyDescent="0.3">
      <c r="A18" s="23" t="s">
        <v>78</v>
      </c>
      <c r="B18" s="26">
        <v>131.05000000000001</v>
      </c>
      <c r="C18" s="26" t="s">
        <v>80</v>
      </c>
      <c r="D18" s="18" t="s">
        <v>66</v>
      </c>
      <c r="E18" s="18">
        <v>124</v>
      </c>
      <c r="F18" s="18" t="s">
        <v>16</v>
      </c>
      <c r="G18" s="18" t="s">
        <v>1</v>
      </c>
    </row>
    <row r="19" spans="1:10" x14ac:dyDescent="0.3">
      <c r="A19" s="23" t="s">
        <v>9</v>
      </c>
      <c r="B19" s="26">
        <v>132.01</v>
      </c>
      <c r="C19" s="26"/>
      <c r="D19" s="18" t="s">
        <v>66</v>
      </c>
      <c r="E19" s="18">
        <v>101</v>
      </c>
      <c r="F19" s="18" t="s">
        <v>16</v>
      </c>
      <c r="G19" s="18" t="s">
        <v>1</v>
      </c>
    </row>
    <row r="20" spans="1:10" x14ac:dyDescent="0.3">
      <c r="A20" s="23" t="s">
        <v>78</v>
      </c>
      <c r="B20" s="26">
        <v>132.02000000000001</v>
      </c>
      <c r="C20" s="26" t="s">
        <v>81</v>
      </c>
      <c r="D20" s="18" t="s">
        <v>66</v>
      </c>
      <c r="E20" s="18" t="s">
        <v>121</v>
      </c>
      <c r="F20" s="18" t="s">
        <v>20</v>
      </c>
      <c r="G20" s="18" t="s">
        <v>1</v>
      </c>
    </row>
    <row r="21" spans="1:10" x14ac:dyDescent="0.3">
      <c r="A21" s="23" t="s">
        <v>78</v>
      </c>
      <c r="B21" s="26">
        <v>133.01</v>
      </c>
      <c r="C21" s="26" t="s">
        <v>83</v>
      </c>
      <c r="D21" s="18" t="s">
        <v>126</v>
      </c>
      <c r="E21" s="18" t="s">
        <v>127</v>
      </c>
      <c r="F21" s="18" t="s">
        <v>11</v>
      </c>
      <c r="G21" s="18" t="s">
        <v>1</v>
      </c>
      <c r="I21" s="18" t="s">
        <v>74</v>
      </c>
    </row>
    <row r="22" spans="1:10" x14ac:dyDescent="0.3">
      <c r="A22" s="23" t="s">
        <v>78</v>
      </c>
      <c r="B22" s="26">
        <v>134.01</v>
      </c>
      <c r="C22" s="26" t="s">
        <v>85</v>
      </c>
      <c r="D22" s="18" t="s">
        <v>66</v>
      </c>
      <c r="E22" s="18">
        <v>161</v>
      </c>
      <c r="F22" s="18" t="s">
        <v>16</v>
      </c>
      <c r="G22" s="18" t="s">
        <v>1</v>
      </c>
      <c r="I22" s="18" t="s">
        <v>107</v>
      </c>
    </row>
    <row r="23" spans="1:10" x14ac:dyDescent="0.3">
      <c r="A23" s="23" t="s">
        <v>78</v>
      </c>
      <c r="B23" s="26">
        <v>135.01</v>
      </c>
      <c r="C23" s="26" t="s">
        <v>86</v>
      </c>
      <c r="D23" s="18" t="s">
        <v>128</v>
      </c>
      <c r="E23" s="18">
        <v>123</v>
      </c>
      <c r="F23" s="18" t="s">
        <v>29</v>
      </c>
      <c r="G23" s="18" t="s">
        <v>1</v>
      </c>
      <c r="I23" s="18" t="s">
        <v>108</v>
      </c>
    </row>
    <row r="24" spans="1:10" x14ac:dyDescent="0.3">
      <c r="A24" s="23" t="s">
        <v>78</v>
      </c>
      <c r="B24" s="26">
        <v>135.02000000000001</v>
      </c>
      <c r="C24" s="26"/>
      <c r="D24" s="18" t="s">
        <v>128</v>
      </c>
      <c r="E24" s="18">
        <v>123</v>
      </c>
      <c r="F24" s="18" t="s">
        <v>11</v>
      </c>
      <c r="G24" s="18" t="s">
        <v>131</v>
      </c>
      <c r="I24" s="18" t="s">
        <v>129</v>
      </c>
    </row>
    <row r="25" spans="1:10" x14ac:dyDescent="0.3">
      <c r="A25" s="23" t="s">
        <v>78</v>
      </c>
      <c r="B25" s="26">
        <v>136.01</v>
      </c>
      <c r="C25" s="26" t="s">
        <v>450</v>
      </c>
      <c r="D25" s="18" t="s">
        <v>66</v>
      </c>
      <c r="E25" s="18">
        <v>31</v>
      </c>
      <c r="F25" s="18" t="s">
        <v>11</v>
      </c>
      <c r="G25" s="18" t="s">
        <v>1</v>
      </c>
      <c r="I25" s="18" t="s">
        <v>72</v>
      </c>
      <c r="J25" s="18" t="s">
        <v>476</v>
      </c>
    </row>
    <row r="26" spans="1:10" x14ac:dyDescent="0.3">
      <c r="A26" s="23" t="s">
        <v>78</v>
      </c>
      <c r="B26" s="26">
        <v>137.01</v>
      </c>
      <c r="C26" s="26" t="s">
        <v>88</v>
      </c>
      <c r="D26" s="18" t="s">
        <v>66</v>
      </c>
      <c r="E26" s="18">
        <v>1</v>
      </c>
      <c r="F26" s="18" t="s">
        <v>20</v>
      </c>
      <c r="G26" s="18" t="s">
        <v>1</v>
      </c>
      <c r="I26" s="18" t="s">
        <v>109</v>
      </c>
      <c r="J26" s="18" t="s">
        <v>475</v>
      </c>
    </row>
    <row r="27" spans="1:10" x14ac:dyDescent="0.3">
      <c r="A27" s="23" t="s">
        <v>78</v>
      </c>
      <c r="B27" s="26">
        <v>138.01</v>
      </c>
      <c r="C27" s="26" t="s">
        <v>89</v>
      </c>
      <c r="D27" s="18" t="s">
        <v>66</v>
      </c>
      <c r="E27" s="18">
        <v>3</v>
      </c>
      <c r="F27" s="18" t="s">
        <v>111</v>
      </c>
      <c r="G27" s="18" t="s">
        <v>1</v>
      </c>
      <c r="I27" s="18" t="s">
        <v>110</v>
      </c>
    </row>
    <row r="28" spans="1:10" x14ac:dyDescent="0.3">
      <c r="A28" s="23" t="s">
        <v>78</v>
      </c>
      <c r="B28" s="26"/>
      <c r="C28" s="26" t="s">
        <v>449</v>
      </c>
      <c r="D28" s="18" t="s">
        <v>66</v>
      </c>
      <c r="E28" s="18">
        <v>101</v>
      </c>
      <c r="F28" s="18" t="s">
        <v>16</v>
      </c>
      <c r="G28" s="18" t="s">
        <v>1</v>
      </c>
      <c r="I28" s="18" t="s">
        <v>118</v>
      </c>
    </row>
    <row r="29" spans="1:10" x14ac:dyDescent="0.3">
      <c r="A29" s="23" t="s">
        <v>78</v>
      </c>
      <c r="B29" s="26"/>
      <c r="C29" s="26" t="s">
        <v>418</v>
      </c>
      <c r="D29" s="18" t="s">
        <v>66</v>
      </c>
      <c r="E29" s="18">
        <v>101</v>
      </c>
      <c r="F29" s="18" t="s">
        <v>16</v>
      </c>
      <c r="G29" s="18" t="s">
        <v>0</v>
      </c>
      <c r="I29" s="18" t="s">
        <v>118</v>
      </c>
      <c r="J29" s="18" t="s">
        <v>120</v>
      </c>
    </row>
    <row r="30" spans="1:10" x14ac:dyDescent="0.3">
      <c r="A30" s="23" t="s">
        <v>78</v>
      </c>
      <c r="B30" s="26"/>
      <c r="C30" s="26" t="s">
        <v>463</v>
      </c>
      <c r="D30" s="18" t="s">
        <v>66</v>
      </c>
      <c r="E30" s="18">
        <v>124</v>
      </c>
      <c r="F30" s="18" t="s">
        <v>16</v>
      </c>
      <c r="G30" s="18" t="s">
        <v>1</v>
      </c>
      <c r="I30" s="18" t="s">
        <v>118</v>
      </c>
    </row>
    <row r="31" spans="1:10" x14ac:dyDescent="0.3">
      <c r="A31" s="23" t="s">
        <v>78</v>
      </c>
      <c r="B31" s="26"/>
      <c r="C31" s="26" t="s">
        <v>80</v>
      </c>
      <c r="D31" s="18" t="s">
        <v>66</v>
      </c>
      <c r="E31" s="18">
        <v>138</v>
      </c>
      <c r="F31" s="18" t="s">
        <v>20</v>
      </c>
      <c r="G31" s="18" t="s">
        <v>131</v>
      </c>
    </row>
    <row r="32" spans="1:10" x14ac:dyDescent="0.3">
      <c r="A32" s="23" t="s">
        <v>78</v>
      </c>
      <c r="B32" s="26"/>
      <c r="C32" s="26" t="s">
        <v>464</v>
      </c>
      <c r="D32" s="18" t="s">
        <v>66</v>
      </c>
      <c r="E32" s="18">
        <v>124</v>
      </c>
      <c r="F32" s="18" t="s">
        <v>16</v>
      </c>
      <c r="G32" s="18" t="s">
        <v>0</v>
      </c>
      <c r="I32" s="18" t="s">
        <v>118</v>
      </c>
    </row>
    <row r="33" spans="1:10" x14ac:dyDescent="0.3">
      <c r="A33" s="23" t="s">
        <v>78</v>
      </c>
      <c r="B33" s="26"/>
      <c r="C33" s="26" t="s">
        <v>458</v>
      </c>
      <c r="D33" s="18" t="s">
        <v>66</v>
      </c>
      <c r="E33" s="18">
        <v>125</v>
      </c>
      <c r="F33" s="18" t="s">
        <v>16</v>
      </c>
      <c r="G33" s="18" t="s">
        <v>1</v>
      </c>
      <c r="I33" s="18" t="s">
        <v>118</v>
      </c>
    </row>
    <row r="34" spans="1:10" x14ac:dyDescent="0.3">
      <c r="A34" s="23" t="s">
        <v>78</v>
      </c>
      <c r="B34" s="26"/>
      <c r="C34" s="26" t="s">
        <v>82</v>
      </c>
      <c r="D34" s="18" t="s">
        <v>66</v>
      </c>
      <c r="E34" s="18">
        <v>125</v>
      </c>
      <c r="F34" s="18" t="s">
        <v>16</v>
      </c>
      <c r="G34" s="18" t="s">
        <v>0</v>
      </c>
      <c r="I34" s="18" t="s">
        <v>118</v>
      </c>
    </row>
    <row r="35" spans="1:10" x14ac:dyDescent="0.3">
      <c r="A35" s="23" t="s">
        <v>78</v>
      </c>
      <c r="B35" s="26"/>
      <c r="C35" s="26" t="s">
        <v>82</v>
      </c>
      <c r="D35" s="18" t="s">
        <v>66</v>
      </c>
      <c r="E35" s="18">
        <v>136</v>
      </c>
      <c r="F35" s="18" t="s">
        <v>20</v>
      </c>
      <c r="G35" s="18" t="s">
        <v>0</v>
      </c>
      <c r="I35" s="18" t="s">
        <v>118</v>
      </c>
    </row>
    <row r="36" spans="1:10" x14ac:dyDescent="0.3">
      <c r="A36" s="23" t="s">
        <v>78</v>
      </c>
      <c r="C36" s="26" t="s">
        <v>457</v>
      </c>
      <c r="D36" s="18" t="s">
        <v>66</v>
      </c>
      <c r="E36" s="18">
        <v>103</v>
      </c>
      <c r="F36" s="18" t="s">
        <v>11</v>
      </c>
      <c r="G36" s="18" t="s">
        <v>1</v>
      </c>
      <c r="I36" s="18" t="s">
        <v>456</v>
      </c>
    </row>
    <row r="37" spans="1:10" x14ac:dyDescent="0.3">
      <c r="A37" s="23" t="s">
        <v>78</v>
      </c>
      <c r="C37" s="26" t="s">
        <v>84</v>
      </c>
      <c r="D37" s="18" t="s">
        <v>66</v>
      </c>
      <c r="E37" s="18">
        <v>103</v>
      </c>
      <c r="F37" s="18" t="s">
        <v>11</v>
      </c>
      <c r="G37" s="18" t="s">
        <v>0</v>
      </c>
      <c r="I37" s="18" t="s">
        <v>456</v>
      </c>
    </row>
    <row r="38" spans="1:10" x14ac:dyDescent="0.3">
      <c r="A38" s="23" t="s">
        <v>78</v>
      </c>
      <c r="C38" s="26" t="s">
        <v>454</v>
      </c>
      <c r="D38" s="18" t="s">
        <v>66</v>
      </c>
      <c r="E38" s="18">
        <v>161</v>
      </c>
      <c r="F38" s="18" t="s">
        <v>16</v>
      </c>
      <c r="G38" s="18" t="s">
        <v>1</v>
      </c>
      <c r="I38" s="18" t="s">
        <v>455</v>
      </c>
    </row>
    <row r="39" spans="1:10" x14ac:dyDescent="0.3">
      <c r="A39" s="23" t="s">
        <v>78</v>
      </c>
      <c r="C39" s="26" t="s">
        <v>419</v>
      </c>
      <c r="D39" s="18" t="s">
        <v>66</v>
      </c>
      <c r="E39" s="18">
        <v>161</v>
      </c>
      <c r="F39" s="18" t="s">
        <v>16</v>
      </c>
      <c r="G39" s="18" t="s">
        <v>1</v>
      </c>
      <c r="I39" s="18" t="s">
        <v>455</v>
      </c>
    </row>
    <row r="40" spans="1:10" x14ac:dyDescent="0.3">
      <c r="A40" s="23" t="s">
        <v>78</v>
      </c>
      <c r="B40" s="26"/>
      <c r="C40" s="26" t="s">
        <v>459</v>
      </c>
      <c r="D40" s="18" t="s">
        <v>128</v>
      </c>
      <c r="E40" s="18">
        <v>123</v>
      </c>
      <c r="F40" s="18" t="s">
        <v>130</v>
      </c>
      <c r="G40" s="18" t="s">
        <v>1</v>
      </c>
      <c r="I40" s="18" t="s">
        <v>129</v>
      </c>
    </row>
    <row r="41" spans="1:10" x14ac:dyDescent="0.3">
      <c r="A41" s="23" t="s">
        <v>78</v>
      </c>
      <c r="B41" s="26"/>
      <c r="C41" s="26" t="s">
        <v>459</v>
      </c>
      <c r="D41" s="18" t="s">
        <v>128</v>
      </c>
      <c r="E41" s="18">
        <v>123</v>
      </c>
      <c r="F41" s="18" t="s">
        <v>29</v>
      </c>
      <c r="G41" s="18" t="s">
        <v>1</v>
      </c>
      <c r="I41" s="18" t="s">
        <v>129</v>
      </c>
    </row>
    <row r="42" spans="1:10" x14ac:dyDescent="0.3">
      <c r="A42" s="23" t="s">
        <v>78</v>
      </c>
      <c r="B42" s="26"/>
      <c r="C42" s="26" t="s">
        <v>460</v>
      </c>
      <c r="D42" s="18" t="s">
        <v>128</v>
      </c>
      <c r="E42" s="18">
        <v>123</v>
      </c>
      <c r="F42" s="18" t="s">
        <v>29</v>
      </c>
      <c r="G42" s="18" t="s">
        <v>0</v>
      </c>
      <c r="I42" s="18" t="s">
        <v>129</v>
      </c>
    </row>
    <row r="43" spans="1:10" x14ac:dyDescent="0.3">
      <c r="A43" s="23" t="s">
        <v>78</v>
      </c>
      <c r="B43" s="26"/>
      <c r="C43" s="26" t="s">
        <v>451</v>
      </c>
      <c r="D43" s="18" t="s">
        <v>66</v>
      </c>
      <c r="E43" s="18">
        <v>31</v>
      </c>
      <c r="F43" s="18" t="s">
        <v>11</v>
      </c>
      <c r="G43" s="18" t="s">
        <v>1</v>
      </c>
      <c r="I43" s="18" t="s">
        <v>452</v>
      </c>
      <c r="J43" s="18" t="s">
        <v>476</v>
      </c>
    </row>
    <row r="44" spans="1:10" x14ac:dyDescent="0.3">
      <c r="A44" s="23" t="s">
        <v>78</v>
      </c>
      <c r="B44" s="26"/>
      <c r="C44" s="26" t="s">
        <v>87</v>
      </c>
      <c r="D44" s="18" t="s">
        <v>66</v>
      </c>
      <c r="E44" s="18">
        <v>31</v>
      </c>
      <c r="F44" s="18" t="s">
        <v>11</v>
      </c>
      <c r="G44" s="18" t="s">
        <v>0</v>
      </c>
      <c r="I44" s="18" t="s">
        <v>452</v>
      </c>
      <c r="J44" s="18" t="s">
        <v>476</v>
      </c>
    </row>
    <row r="45" spans="1:10" x14ac:dyDescent="0.3">
      <c r="A45" s="23" t="s">
        <v>78</v>
      </c>
      <c r="B45" s="26"/>
      <c r="C45" s="26" t="s">
        <v>461</v>
      </c>
      <c r="D45" s="18" t="s">
        <v>128</v>
      </c>
      <c r="E45" s="18">
        <v>1</v>
      </c>
      <c r="F45" s="18" t="s">
        <v>20</v>
      </c>
      <c r="G45" s="18" t="s">
        <v>1</v>
      </c>
      <c r="I45" s="18" t="s">
        <v>132</v>
      </c>
      <c r="J45" s="18" t="s">
        <v>475</v>
      </c>
    </row>
    <row r="46" spans="1:10" x14ac:dyDescent="0.3">
      <c r="A46" s="23" t="s">
        <v>78</v>
      </c>
      <c r="B46" s="26"/>
      <c r="C46" s="26" t="s">
        <v>462</v>
      </c>
      <c r="D46" s="18" t="s">
        <v>128</v>
      </c>
      <c r="E46" s="18">
        <v>1</v>
      </c>
      <c r="F46" s="18" t="s">
        <v>20</v>
      </c>
      <c r="G46" s="18" t="s">
        <v>0</v>
      </c>
      <c r="I46" s="18" t="s">
        <v>132</v>
      </c>
      <c r="J46" s="18" t="s">
        <v>475</v>
      </c>
    </row>
    <row r="47" spans="1:10" x14ac:dyDescent="0.3">
      <c r="A47" s="23" t="s">
        <v>78</v>
      </c>
      <c r="B47" s="26"/>
      <c r="C47" s="26" t="s">
        <v>471</v>
      </c>
      <c r="D47" s="18" t="s">
        <v>66</v>
      </c>
      <c r="E47" s="18">
        <v>3</v>
      </c>
      <c r="F47" s="18" t="s">
        <v>111</v>
      </c>
      <c r="G47" s="18" t="s">
        <v>1</v>
      </c>
      <c r="I47" s="18" t="s">
        <v>472</v>
      </c>
      <c r="J47" s="18" t="s">
        <v>473</v>
      </c>
    </row>
    <row r="48" spans="1:10" x14ac:dyDescent="0.3">
      <c r="A48" s="23" t="s">
        <v>78</v>
      </c>
      <c r="B48" s="26"/>
      <c r="C48" s="26" t="s">
        <v>89</v>
      </c>
      <c r="D48" s="18" t="s">
        <v>66</v>
      </c>
      <c r="E48" s="18">
        <v>3</v>
      </c>
      <c r="F48" s="18" t="s">
        <v>111</v>
      </c>
      <c r="G48" s="18" t="s">
        <v>1</v>
      </c>
      <c r="I48" s="18" t="s">
        <v>110</v>
      </c>
      <c r="J48" s="18" t="s">
        <v>473</v>
      </c>
    </row>
    <row r="49" spans="1:10" x14ac:dyDescent="0.3">
      <c r="A49" s="23" t="s">
        <v>78</v>
      </c>
      <c r="B49" s="26"/>
      <c r="C49" s="26" t="s">
        <v>474</v>
      </c>
      <c r="D49" s="18" t="s">
        <v>66</v>
      </c>
      <c r="E49" s="18">
        <v>3</v>
      </c>
      <c r="F49" s="18" t="s">
        <v>111</v>
      </c>
      <c r="G49" s="18" t="s">
        <v>0</v>
      </c>
      <c r="I49" s="18" t="s">
        <v>472</v>
      </c>
      <c r="J49" s="18" t="s">
        <v>473</v>
      </c>
    </row>
    <row r="50" spans="1:10" x14ac:dyDescent="0.3">
      <c r="A50" s="23" t="s">
        <v>78</v>
      </c>
      <c r="B50" s="26"/>
      <c r="C50" s="26" t="s">
        <v>465</v>
      </c>
      <c r="D50" s="18" t="s">
        <v>66</v>
      </c>
      <c r="E50" s="18">
        <v>123</v>
      </c>
      <c r="F50" s="18" t="s">
        <v>123</v>
      </c>
      <c r="G50" s="18" t="s">
        <v>1</v>
      </c>
      <c r="I50" s="18" t="s">
        <v>118</v>
      </c>
      <c r="J50" s="18" t="s">
        <v>125</v>
      </c>
    </row>
    <row r="51" spans="1:10" x14ac:dyDescent="0.3">
      <c r="A51" s="23" t="s">
        <v>78</v>
      </c>
      <c r="B51" s="26"/>
      <c r="C51" s="26" t="s">
        <v>90</v>
      </c>
      <c r="D51" s="18" t="s">
        <v>66</v>
      </c>
      <c r="E51" s="18">
        <v>123</v>
      </c>
      <c r="F51" s="18" t="s">
        <v>123</v>
      </c>
      <c r="G51" s="18" t="s">
        <v>1</v>
      </c>
      <c r="I51" s="18" t="s">
        <v>124</v>
      </c>
      <c r="J51" s="18" t="s">
        <v>125</v>
      </c>
    </row>
    <row r="52" spans="1:10" x14ac:dyDescent="0.3">
      <c r="A52" s="23" t="s">
        <v>78</v>
      </c>
      <c r="B52" s="26"/>
      <c r="C52" s="26" t="s">
        <v>466</v>
      </c>
      <c r="D52" s="18" t="s">
        <v>66</v>
      </c>
      <c r="E52" s="18">
        <v>123</v>
      </c>
      <c r="F52" s="18" t="s">
        <v>123</v>
      </c>
      <c r="G52" s="18" t="s">
        <v>0</v>
      </c>
      <c r="I52" s="18" t="s">
        <v>118</v>
      </c>
      <c r="J52" s="18" t="s">
        <v>125</v>
      </c>
    </row>
    <row r="53" spans="1:10" x14ac:dyDescent="0.3">
      <c r="A53" s="23" t="s">
        <v>78</v>
      </c>
      <c r="B53" s="26"/>
      <c r="C53" s="26" t="s">
        <v>467</v>
      </c>
      <c r="D53" s="18" t="s">
        <v>126</v>
      </c>
      <c r="F53" s="18" t="s">
        <v>92</v>
      </c>
      <c r="G53" s="18" t="s">
        <v>1</v>
      </c>
      <c r="I53" s="18" t="s">
        <v>468</v>
      </c>
      <c r="J53" s="18" t="s">
        <v>470</v>
      </c>
    </row>
    <row r="54" spans="1:10" x14ac:dyDescent="0.3">
      <c r="A54" s="23" t="s">
        <v>78</v>
      </c>
      <c r="B54" s="26"/>
      <c r="C54" s="26" t="s">
        <v>469</v>
      </c>
      <c r="D54" s="18" t="s">
        <v>126</v>
      </c>
      <c r="F54" s="18" t="s">
        <v>92</v>
      </c>
      <c r="G54" s="18" t="s">
        <v>1</v>
      </c>
      <c r="I54" s="18" t="s">
        <v>92</v>
      </c>
      <c r="J54" s="18" t="s">
        <v>470</v>
      </c>
    </row>
    <row r="55" spans="1:10" x14ac:dyDescent="0.3">
      <c r="A55" s="23" t="s">
        <v>78</v>
      </c>
      <c r="B55" s="26"/>
      <c r="C55" s="26" t="s">
        <v>91</v>
      </c>
      <c r="D55" s="18" t="s">
        <v>126</v>
      </c>
      <c r="F55" s="18" t="s">
        <v>92</v>
      </c>
      <c r="G55" s="18" t="s">
        <v>0</v>
      </c>
      <c r="I55" s="18" t="s">
        <v>468</v>
      </c>
      <c r="J55" s="18" t="s">
        <v>470</v>
      </c>
    </row>
    <row r="56" spans="1:10" x14ac:dyDescent="0.3">
      <c r="J56" s="25"/>
    </row>
    <row r="58" spans="1:10" ht="18" x14ac:dyDescent="0.4">
      <c r="A58" s="32" t="s">
        <v>102</v>
      </c>
    </row>
    <row r="59" spans="1:10" x14ac:dyDescent="0.3">
      <c r="A59" s="27"/>
    </row>
    <row r="60" spans="1:10" x14ac:dyDescent="0.3">
      <c r="A60" s="28" t="s">
        <v>93</v>
      </c>
      <c r="B60" s="26"/>
      <c r="C60" s="26"/>
      <c r="D60" s="18" t="s">
        <v>66</v>
      </c>
      <c r="E60" s="13"/>
      <c r="F60" s="18" t="s">
        <v>226</v>
      </c>
      <c r="G60" s="13" t="s">
        <v>1</v>
      </c>
      <c r="I60" s="13" t="s">
        <v>227</v>
      </c>
    </row>
    <row r="61" spans="1:10" x14ac:dyDescent="0.3">
      <c r="A61" s="28" t="s">
        <v>93</v>
      </c>
      <c r="B61" s="26"/>
      <c r="C61" s="26"/>
      <c r="D61" s="18" t="s">
        <v>66</v>
      </c>
      <c r="E61" s="13"/>
      <c r="F61" s="18" t="s">
        <v>105</v>
      </c>
      <c r="G61" s="13" t="s">
        <v>1</v>
      </c>
      <c r="I61" s="13" t="s">
        <v>96</v>
      </c>
    </row>
    <row r="62" spans="1:10" x14ac:dyDescent="0.3">
      <c r="A62" s="28" t="s">
        <v>93</v>
      </c>
      <c r="B62" s="26"/>
      <c r="C62" s="26"/>
      <c r="D62" s="18" t="s">
        <v>66</v>
      </c>
      <c r="E62" s="13"/>
      <c r="F62" s="18" t="s">
        <v>105</v>
      </c>
      <c r="G62" s="13" t="s">
        <v>0</v>
      </c>
      <c r="I62" s="13" t="s">
        <v>529</v>
      </c>
    </row>
    <row r="63" spans="1:10" x14ac:dyDescent="0.3">
      <c r="A63" s="28" t="s">
        <v>93</v>
      </c>
      <c r="B63" s="26"/>
      <c r="C63" s="26"/>
      <c r="D63" s="18" t="s">
        <v>66</v>
      </c>
      <c r="E63" s="13"/>
      <c r="F63" s="18" t="s">
        <v>105</v>
      </c>
      <c r="G63" s="13" t="s">
        <v>1</v>
      </c>
      <c r="I63" s="13" t="s">
        <v>71</v>
      </c>
    </row>
    <row r="64" spans="1:10" x14ac:dyDescent="0.3">
      <c r="A64" s="28" t="s">
        <v>93</v>
      </c>
      <c r="B64" s="26"/>
      <c r="C64" s="26"/>
      <c r="D64" s="18" t="s">
        <v>66</v>
      </c>
      <c r="E64" s="13">
        <v>182</v>
      </c>
      <c r="F64" s="13" t="s">
        <v>101</v>
      </c>
      <c r="G64" s="13" t="s">
        <v>1</v>
      </c>
      <c r="I64" s="13" t="s">
        <v>72</v>
      </c>
    </row>
    <row r="65" spans="1:9" x14ac:dyDescent="0.3">
      <c r="A65" s="28" t="s">
        <v>93</v>
      </c>
      <c r="B65" s="26"/>
      <c r="C65" s="26"/>
      <c r="D65" s="18" t="s">
        <v>66</v>
      </c>
      <c r="E65" s="13">
        <v>187</v>
      </c>
      <c r="F65" s="13" t="s">
        <v>101</v>
      </c>
      <c r="G65" s="13" t="s">
        <v>1</v>
      </c>
      <c r="I65" s="13" t="s">
        <v>72</v>
      </c>
    </row>
    <row r="66" spans="1:9" x14ac:dyDescent="0.3">
      <c r="A66" s="28" t="s">
        <v>93</v>
      </c>
      <c r="B66" s="26"/>
      <c r="C66" s="26"/>
      <c r="D66" s="18" t="s">
        <v>66</v>
      </c>
      <c r="E66" s="13"/>
      <c r="F66" s="18" t="s">
        <v>21</v>
      </c>
      <c r="G66" s="13" t="s">
        <v>1</v>
      </c>
      <c r="I66" s="13" t="s">
        <v>95</v>
      </c>
    </row>
    <row r="67" spans="1:9" x14ac:dyDescent="0.3">
      <c r="A67" s="28" t="s">
        <v>93</v>
      </c>
      <c r="B67" s="26"/>
      <c r="C67" s="26"/>
      <c r="D67" s="18" t="s">
        <v>66</v>
      </c>
      <c r="E67" s="13"/>
      <c r="F67" s="18" t="s">
        <v>25</v>
      </c>
      <c r="G67" s="13" t="s">
        <v>1</v>
      </c>
      <c r="I67" s="13" t="s">
        <v>98</v>
      </c>
    </row>
    <row r="68" spans="1:9" x14ac:dyDescent="0.3">
      <c r="A68" s="28" t="s">
        <v>93</v>
      </c>
      <c r="B68" s="26"/>
      <c r="C68" s="26"/>
      <c r="D68" s="18" t="s">
        <v>66</v>
      </c>
      <c r="E68" s="13"/>
      <c r="F68" s="18" t="s">
        <v>26</v>
      </c>
      <c r="G68" s="13" t="s">
        <v>1</v>
      </c>
      <c r="I68" s="13" t="s">
        <v>99</v>
      </c>
    </row>
    <row r="69" spans="1:9" s="5" customFormat="1" ht="14.5" x14ac:dyDescent="0.35">
      <c r="A69" s="23" t="s">
        <v>93</v>
      </c>
      <c r="B69" s="38"/>
      <c r="C69" s="39"/>
      <c r="D69" s="18" t="s">
        <v>66</v>
      </c>
      <c r="E69" s="18"/>
      <c r="F69" s="18" t="s">
        <v>11</v>
      </c>
      <c r="G69" s="18" t="s">
        <v>1</v>
      </c>
      <c r="H69" s="18"/>
      <c r="I69" s="18" t="s">
        <v>229</v>
      </c>
    </row>
    <row r="70" spans="1:9" x14ac:dyDescent="0.3">
      <c r="A70" s="28" t="s">
        <v>93</v>
      </c>
      <c r="B70" s="26"/>
      <c r="C70" s="26"/>
      <c r="D70" s="18" t="s">
        <v>66</v>
      </c>
      <c r="E70" s="13"/>
      <c r="F70" s="18" t="s">
        <v>28</v>
      </c>
      <c r="G70" s="13" t="s">
        <v>1</v>
      </c>
      <c r="I70" s="13" t="s">
        <v>71</v>
      </c>
    </row>
    <row r="71" spans="1:9" x14ac:dyDescent="0.3">
      <c r="A71" s="28" t="s">
        <v>93</v>
      </c>
      <c r="B71" s="26"/>
      <c r="C71" s="26"/>
      <c r="D71" s="18" t="s">
        <v>66</v>
      </c>
      <c r="E71" s="13">
        <v>101</v>
      </c>
      <c r="F71" s="18" t="s">
        <v>106</v>
      </c>
      <c r="G71" s="13" t="s">
        <v>1</v>
      </c>
      <c r="I71" s="13" t="s">
        <v>100</v>
      </c>
    </row>
    <row r="72" spans="1:9" x14ac:dyDescent="0.3">
      <c r="A72" s="28" t="s">
        <v>93</v>
      </c>
      <c r="B72" s="26"/>
      <c r="C72" s="26"/>
      <c r="D72" s="18" t="s">
        <v>66</v>
      </c>
      <c r="E72" s="13">
        <v>61</v>
      </c>
      <c r="F72" s="18" t="s">
        <v>106</v>
      </c>
      <c r="G72" s="13" t="s">
        <v>1</v>
      </c>
      <c r="I72" s="13" t="s">
        <v>531</v>
      </c>
    </row>
    <row r="73" spans="1:9" x14ac:dyDescent="0.3">
      <c r="A73" s="28" t="s">
        <v>93</v>
      </c>
      <c r="B73" s="26"/>
      <c r="C73" s="26"/>
      <c r="D73" s="18" t="s">
        <v>66</v>
      </c>
      <c r="E73" s="13"/>
      <c r="F73" s="18" t="s">
        <v>27</v>
      </c>
      <c r="G73" s="13" t="s">
        <v>1</v>
      </c>
      <c r="I73" s="13" t="s">
        <v>97</v>
      </c>
    </row>
    <row r="74" spans="1:9" x14ac:dyDescent="0.3">
      <c r="A74" s="28" t="s">
        <v>93</v>
      </c>
      <c r="B74" s="26"/>
      <c r="C74" s="26"/>
      <c r="D74" s="18" t="s">
        <v>66</v>
      </c>
      <c r="E74" s="13"/>
      <c r="F74" s="18" t="s">
        <v>530</v>
      </c>
      <c r="G74" s="13" t="s">
        <v>1</v>
      </c>
      <c r="I74" s="13" t="s">
        <v>104</v>
      </c>
    </row>
    <row r="75" spans="1:9" x14ac:dyDescent="0.3">
      <c r="A75" s="28" t="s">
        <v>93</v>
      </c>
      <c r="B75" s="26"/>
      <c r="C75" s="26"/>
      <c r="D75" s="18" t="s">
        <v>66</v>
      </c>
      <c r="E75" s="13"/>
      <c r="F75" s="18" t="s">
        <v>12</v>
      </c>
      <c r="G75" s="13" t="s">
        <v>1</v>
      </c>
      <c r="I75" s="13"/>
    </row>
    <row r="76" spans="1:9" x14ac:dyDescent="0.3">
      <c r="A76" s="28" t="s">
        <v>93</v>
      </c>
      <c r="B76" s="26"/>
      <c r="C76" s="26"/>
      <c r="D76" s="18" t="s">
        <v>66</v>
      </c>
      <c r="E76" s="13"/>
      <c r="F76" s="18" t="s">
        <v>12</v>
      </c>
      <c r="G76" s="13" t="s">
        <v>1</v>
      </c>
      <c r="I76" s="13" t="s">
        <v>104</v>
      </c>
    </row>
    <row r="77" spans="1:9" x14ac:dyDescent="0.3">
      <c r="A77" s="28" t="s">
        <v>93</v>
      </c>
      <c r="B77" s="26"/>
      <c r="C77" s="26"/>
      <c r="D77" s="18" t="s">
        <v>66</v>
      </c>
      <c r="E77" s="13"/>
      <c r="F77" s="18" t="s">
        <v>103</v>
      </c>
      <c r="G77" s="13" t="s">
        <v>1</v>
      </c>
      <c r="I77" s="13" t="s">
        <v>94</v>
      </c>
    </row>
    <row r="78" spans="1:9" s="5" customFormat="1" ht="14.5" x14ac:dyDescent="0.35">
      <c r="A78" s="23" t="s">
        <v>93</v>
      </c>
      <c r="B78" s="38"/>
      <c r="C78" s="39"/>
      <c r="D78" s="18" t="s">
        <v>66</v>
      </c>
      <c r="E78" s="18"/>
      <c r="F78" s="18" t="s">
        <v>224</v>
      </c>
      <c r="G78" s="18" t="s">
        <v>1</v>
      </c>
      <c r="H78" s="18"/>
      <c r="I78" s="18" t="s">
        <v>225</v>
      </c>
    </row>
    <row r="79" spans="1:9" s="5" customFormat="1" ht="14.5" x14ac:dyDescent="0.35">
      <c r="A79" s="23" t="s">
        <v>93</v>
      </c>
      <c r="B79" s="38"/>
      <c r="C79" s="39"/>
      <c r="D79" s="18" t="s">
        <v>66</v>
      </c>
      <c r="E79" s="18"/>
      <c r="F79" s="18" t="s">
        <v>228</v>
      </c>
      <c r="G79" s="18" t="s">
        <v>1</v>
      </c>
      <c r="H79" s="18"/>
      <c r="I79" s="18" t="s">
        <v>230</v>
      </c>
    </row>
    <row r="80" spans="1:9" s="5" customFormat="1" ht="14.5" x14ac:dyDescent="0.35">
      <c r="A80" s="23" t="s">
        <v>93</v>
      </c>
      <c r="B80" s="38"/>
      <c r="C80" s="39"/>
      <c r="D80" s="18" t="s">
        <v>66</v>
      </c>
      <c r="E80" s="18"/>
      <c r="F80" s="18" t="s">
        <v>231</v>
      </c>
      <c r="G80" s="18" t="s">
        <v>1</v>
      </c>
      <c r="H80" s="18"/>
      <c r="I80" s="18" t="s">
        <v>232</v>
      </c>
    </row>
    <row r="81" spans="1:9" s="13" customFormat="1" x14ac:dyDescent="0.3">
      <c r="A81" s="28" t="s">
        <v>93</v>
      </c>
      <c r="D81" s="13" t="s">
        <v>317</v>
      </c>
      <c r="E81" s="13" t="s">
        <v>318</v>
      </c>
      <c r="F81" s="13" t="s">
        <v>12</v>
      </c>
      <c r="G81" s="13" t="s">
        <v>0</v>
      </c>
      <c r="I81" s="13" t="s">
        <v>528</v>
      </c>
    </row>
    <row r="83" spans="1:9" s="47" customFormat="1" ht="14.5" thickBot="1" x14ac:dyDescent="0.35">
      <c r="B83" s="47" t="s">
        <v>509</v>
      </c>
      <c r="D83" s="47">
        <f>COUNTA(D4:D82)</f>
        <v>73</v>
      </c>
    </row>
    <row r="85" spans="1:9" x14ac:dyDescent="0.3">
      <c r="B85" s="18" t="s">
        <v>510</v>
      </c>
      <c r="E85" s="18">
        <f>COUNTA(D4:D57)</f>
        <v>51</v>
      </c>
    </row>
    <row r="86" spans="1:9" x14ac:dyDescent="0.3">
      <c r="B86" s="18" t="s">
        <v>511</v>
      </c>
      <c r="E86" s="18">
        <f>COUNTA(D58:D82)</f>
        <v>22</v>
      </c>
    </row>
    <row r="87" spans="1:9" x14ac:dyDescent="0.3">
      <c r="F87" s="27"/>
    </row>
    <row r="88" spans="1:9" x14ac:dyDescent="0.3">
      <c r="A88" s="18" t="s">
        <v>122</v>
      </c>
    </row>
    <row r="90" spans="1:9" ht="14.5" x14ac:dyDescent="0.35">
      <c r="A90" s="17" t="s">
        <v>65</v>
      </c>
    </row>
    <row r="92" spans="1:9" s="13" customFormat="1" ht="14.25" customHeight="1" x14ac:dyDescent="0.3">
      <c r="A92" s="28"/>
      <c r="B92" s="13" t="s">
        <v>10</v>
      </c>
    </row>
    <row r="94" spans="1:9" x14ac:dyDescent="0.3">
      <c r="A94" s="18" t="s">
        <v>31</v>
      </c>
      <c r="H94" s="25" t="s">
        <v>480</v>
      </c>
    </row>
    <row r="95" spans="1:9" s="13" customFormat="1" x14ac:dyDescent="0.3">
      <c r="A95" s="18"/>
    </row>
    <row r="96" spans="1:9" s="13" customFormat="1" x14ac:dyDescent="0.3">
      <c r="A96" s="18" t="str">
        <f>TOTAL!A23</f>
        <v>© 2026 Roland Hausin</v>
      </c>
    </row>
    <row r="97" spans="1:11" s="13" customFormat="1" x14ac:dyDescent="0.3">
      <c r="A97" s="18"/>
    </row>
    <row r="98" spans="1:11" s="13" customFormat="1" x14ac:dyDescent="0.3">
      <c r="A98" s="18"/>
      <c r="D98" s="1"/>
      <c r="E98" s="1"/>
      <c r="F98" s="1"/>
      <c r="G98" s="1"/>
      <c r="H98" s="1"/>
      <c r="I98" s="1"/>
      <c r="J98" s="1"/>
      <c r="K98" s="1"/>
    </row>
  </sheetData>
  <sortState xmlns:xlrd2="http://schemas.microsoft.com/office/spreadsheetml/2017/richdata2" ref="A5:K55">
    <sortCondition ref="B5:B55"/>
    <sortCondition ref="C5:C55"/>
  </sortState>
  <hyperlinks>
    <hyperlink ref="H94" r:id="rId1" display="Mail an Roland" xr:uid="{8B1FCE3E-DCD3-45EA-8845-D3657BF1F70D}"/>
    <hyperlink ref="A90" r:id="rId2" xr:uid="{B8260380-761B-476A-9CA0-A1C80AA521E9}"/>
  </hyperlinks>
  <pageMargins left="0.7" right="0.7" top="0.78740157499999996" bottom="0.78740157499999996" header="0.3" footer="0.3"/>
  <pageSetup paperSize="9" orientation="portrait" horizontalDpi="0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BCE8-EE09-4A47-8D06-277C3505B173}">
  <dimension ref="A1:I19"/>
  <sheetViews>
    <sheetView workbookViewId="0">
      <selection activeCell="A20" sqref="A20"/>
    </sheetView>
  </sheetViews>
  <sheetFormatPr baseColWidth="10" defaultRowHeight="14.5" x14ac:dyDescent="0.35"/>
  <cols>
    <col min="1" max="1" width="15.81640625" style="5" customWidth="1"/>
    <col min="2" max="2" width="12.54296875" style="5" customWidth="1"/>
    <col min="3" max="3" width="17" style="5" customWidth="1"/>
    <col min="4" max="4" width="16.453125" style="5" customWidth="1"/>
    <col min="5" max="5" width="13.36328125" style="5" customWidth="1"/>
    <col min="6" max="7" width="10.90625" style="5"/>
    <col min="8" max="8" width="53.08984375" style="5" customWidth="1"/>
    <col min="9" max="9" width="28.453125" style="5" customWidth="1"/>
    <col min="10" max="16384" width="10.90625" style="5"/>
  </cols>
  <sheetData>
    <row r="1" spans="1:9" ht="26" x14ac:dyDescent="0.6">
      <c r="A1" s="14" t="s">
        <v>337</v>
      </c>
      <c r="H1" s="6">
        <f ca="1">TODAY()</f>
        <v>46285</v>
      </c>
      <c r="I1" s="6"/>
    </row>
    <row r="3" spans="1:9" s="7" customFormat="1" ht="13" x14ac:dyDescent="0.3">
      <c r="A3" s="2" t="s">
        <v>2</v>
      </c>
      <c r="B3" s="2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5" spans="1:9" s="18" customFormat="1" ht="14" x14ac:dyDescent="0.3">
      <c r="A5" s="23" t="s">
        <v>24</v>
      </c>
      <c r="B5" s="18" t="s">
        <v>395</v>
      </c>
      <c r="C5" s="18" t="s">
        <v>240</v>
      </c>
      <c r="D5" s="18">
        <v>18414</v>
      </c>
      <c r="E5" s="18" t="s">
        <v>190</v>
      </c>
      <c r="F5" s="18" t="s">
        <v>1</v>
      </c>
    </row>
    <row r="6" spans="1:9" s="18" customFormat="1" ht="14" x14ac:dyDescent="0.3">
      <c r="A6" s="23" t="s">
        <v>24</v>
      </c>
      <c r="B6" s="18">
        <v>208144</v>
      </c>
      <c r="C6" s="18" t="s">
        <v>240</v>
      </c>
      <c r="D6" s="18">
        <v>18414</v>
      </c>
      <c r="E6" s="18" t="s">
        <v>190</v>
      </c>
      <c r="F6" s="18" t="s">
        <v>0</v>
      </c>
    </row>
    <row r="7" spans="1:9" s="18" customFormat="1" ht="14" x14ac:dyDescent="0.3">
      <c r="A7" s="23" t="s">
        <v>24</v>
      </c>
      <c r="B7" s="18">
        <v>208145</v>
      </c>
      <c r="C7" s="18" t="s">
        <v>240</v>
      </c>
      <c r="D7" s="18">
        <v>18440</v>
      </c>
      <c r="E7" s="18" t="s">
        <v>190</v>
      </c>
      <c r="F7" s="18" t="s">
        <v>1</v>
      </c>
    </row>
    <row r="8" spans="1:9" s="18" customFormat="1" ht="14" x14ac:dyDescent="0.3">
      <c r="A8" s="23" t="s">
        <v>24</v>
      </c>
      <c r="C8" s="18" t="s">
        <v>142</v>
      </c>
      <c r="E8" s="18" t="s">
        <v>27</v>
      </c>
      <c r="F8" s="18" t="s">
        <v>1</v>
      </c>
      <c r="H8" s="18" t="s">
        <v>97</v>
      </c>
    </row>
    <row r="9" spans="1:9" s="18" customFormat="1" ht="14" x14ac:dyDescent="0.3">
      <c r="A9" s="23" t="s">
        <v>24</v>
      </c>
      <c r="B9" s="18">
        <v>201639</v>
      </c>
      <c r="C9" s="18" t="s">
        <v>350</v>
      </c>
      <c r="D9" s="18">
        <v>18463</v>
      </c>
      <c r="E9" s="18" t="s">
        <v>20</v>
      </c>
      <c r="F9" s="18" t="s">
        <v>1</v>
      </c>
    </row>
    <row r="10" spans="1:9" s="18" customFormat="1" ht="14" x14ac:dyDescent="0.3">
      <c r="A10" s="23" t="s">
        <v>24</v>
      </c>
      <c r="B10" s="18">
        <v>208047</v>
      </c>
      <c r="C10" s="18" t="s">
        <v>361</v>
      </c>
      <c r="D10" s="18" t="s">
        <v>362</v>
      </c>
      <c r="E10" s="18" t="s">
        <v>20</v>
      </c>
      <c r="F10" s="18" t="s">
        <v>1</v>
      </c>
    </row>
    <row r="11" spans="1:9" s="18" customFormat="1" ht="14" x14ac:dyDescent="0.3">
      <c r="A11" s="23" t="s">
        <v>24</v>
      </c>
      <c r="B11" s="18">
        <v>1661</v>
      </c>
      <c r="C11" s="18" t="s">
        <v>415</v>
      </c>
      <c r="D11" s="18">
        <v>2</v>
      </c>
      <c r="E11" s="18" t="s">
        <v>16</v>
      </c>
      <c r="F11" s="18" t="s">
        <v>1</v>
      </c>
      <c r="H11" s="18" t="s">
        <v>416</v>
      </c>
    </row>
    <row r="13" spans="1:9" s="8" customFormat="1" x14ac:dyDescent="0.35">
      <c r="B13" s="16" t="s">
        <v>14</v>
      </c>
      <c r="C13" s="16">
        <f>COUNTA(C4:C12)</f>
        <v>7</v>
      </c>
    </row>
    <row r="15" spans="1:9" s="3" customFormat="1" ht="14.25" customHeight="1" x14ac:dyDescent="0.35">
      <c r="A15" s="12"/>
      <c r="B15" s="4" t="s">
        <v>10</v>
      </c>
      <c r="D15" s="4"/>
    </row>
    <row r="17" spans="1:8" x14ac:dyDescent="0.35">
      <c r="A17" s="5" t="s">
        <v>31</v>
      </c>
      <c r="H17" s="17" t="s">
        <v>480</v>
      </c>
    </row>
    <row r="19" spans="1:8" x14ac:dyDescent="0.35">
      <c r="A19" s="5" t="str">
        <f>TOTAL!A23</f>
        <v>© 2026 Roland Hausin</v>
      </c>
    </row>
  </sheetData>
  <hyperlinks>
    <hyperlink ref="H17" r:id="rId1" display="Mail an Roland" xr:uid="{C2E08BD9-0204-478D-80C7-7E7D136873B4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93EEE-CAFA-43EF-8AB0-C1F3432354DA}">
  <dimension ref="A1:J61"/>
  <sheetViews>
    <sheetView workbookViewId="0">
      <selection activeCell="H39" sqref="H39"/>
    </sheetView>
  </sheetViews>
  <sheetFormatPr baseColWidth="10" defaultColWidth="9.08984375" defaultRowHeight="14" x14ac:dyDescent="0.3"/>
  <cols>
    <col min="1" max="1" width="16.6328125" style="18" customWidth="1"/>
    <col min="2" max="2" width="11.6328125" style="18" customWidth="1"/>
    <col min="3" max="3" width="13.81640625" style="18" customWidth="1"/>
    <col min="4" max="4" width="15.54296875" style="18" customWidth="1"/>
    <col min="5" max="5" width="15" style="18" customWidth="1"/>
    <col min="6" max="6" width="9.08984375" style="18"/>
    <col min="7" max="7" width="14.08984375" style="18" customWidth="1"/>
    <col min="8" max="8" width="23.08984375" style="18" customWidth="1"/>
    <col min="9" max="16384" width="9.08984375" style="18"/>
  </cols>
  <sheetData>
    <row r="1" spans="1:10" ht="25" x14ac:dyDescent="0.5">
      <c r="A1" s="21" t="s">
        <v>360</v>
      </c>
      <c r="G1" s="22">
        <f ca="1">TODAY()</f>
        <v>46285</v>
      </c>
    </row>
    <row r="3" spans="1:10" s="7" customFormat="1" x14ac:dyDescent="0.3">
      <c r="A3" s="2" t="s">
        <v>2</v>
      </c>
      <c r="B3" s="19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4" spans="1:10" x14ac:dyDescent="0.3">
      <c r="A4" s="1"/>
      <c r="B4" s="13"/>
      <c r="C4" s="1"/>
      <c r="D4" s="1"/>
      <c r="E4" s="1"/>
      <c r="F4" s="1"/>
      <c r="G4" s="1"/>
      <c r="H4" s="1"/>
      <c r="I4" s="1"/>
      <c r="J4" s="1"/>
    </row>
    <row r="5" spans="1:10" x14ac:dyDescent="0.3">
      <c r="A5" s="23" t="s">
        <v>233</v>
      </c>
      <c r="B5" s="18">
        <v>2647</v>
      </c>
      <c r="C5" s="18" t="s">
        <v>494</v>
      </c>
      <c r="D5" s="18">
        <v>3</v>
      </c>
      <c r="E5" s="18" t="s">
        <v>29</v>
      </c>
      <c r="F5" s="18" t="s">
        <v>0</v>
      </c>
      <c r="G5" s="18" t="s">
        <v>235</v>
      </c>
      <c r="H5" s="18" t="s">
        <v>495</v>
      </c>
    </row>
    <row r="6" spans="1:10" x14ac:dyDescent="0.3">
      <c r="A6" s="23" t="s">
        <v>233</v>
      </c>
      <c r="B6" s="18">
        <v>3078</v>
      </c>
      <c r="C6" s="18" t="s">
        <v>364</v>
      </c>
      <c r="E6" s="18" t="s">
        <v>20</v>
      </c>
      <c r="F6" s="18" t="s">
        <v>0</v>
      </c>
      <c r="H6" s="18" t="s">
        <v>363</v>
      </c>
    </row>
    <row r="7" spans="1:10" x14ac:dyDescent="0.3">
      <c r="A7" s="23" t="s">
        <v>233</v>
      </c>
      <c r="B7" s="18">
        <v>3078</v>
      </c>
      <c r="C7" s="18" t="s">
        <v>344</v>
      </c>
      <c r="E7" s="18" t="s">
        <v>197</v>
      </c>
      <c r="F7" s="18" t="s">
        <v>0</v>
      </c>
      <c r="G7" s="18" t="s">
        <v>235</v>
      </c>
      <c r="H7" s="18" t="s">
        <v>345</v>
      </c>
    </row>
    <row r="8" spans="1:10" ht="14" customHeight="1" x14ac:dyDescent="0.3">
      <c r="A8" s="23" t="s">
        <v>233</v>
      </c>
      <c r="B8" s="18">
        <v>3184</v>
      </c>
      <c r="C8" s="18" t="s">
        <v>350</v>
      </c>
      <c r="D8" s="18">
        <v>18462</v>
      </c>
      <c r="E8" s="18" t="s">
        <v>20</v>
      </c>
      <c r="F8" s="18" t="s">
        <v>0</v>
      </c>
      <c r="H8" s="18" t="s">
        <v>363</v>
      </c>
    </row>
    <row r="9" spans="1:10" ht="14" customHeight="1" x14ac:dyDescent="0.3">
      <c r="A9" s="23" t="s">
        <v>233</v>
      </c>
      <c r="B9" s="18">
        <v>28462</v>
      </c>
      <c r="C9" s="18" t="s">
        <v>265</v>
      </c>
      <c r="D9" s="18" t="s">
        <v>269</v>
      </c>
      <c r="E9" s="18" t="s">
        <v>231</v>
      </c>
      <c r="F9" s="18" t="s">
        <v>0</v>
      </c>
      <c r="G9" s="18" t="s">
        <v>235</v>
      </c>
      <c r="H9" s="18" t="s">
        <v>496</v>
      </c>
    </row>
    <row r="10" spans="1:10" ht="14" customHeight="1" x14ac:dyDescent="0.3">
      <c r="A10" s="23" t="s">
        <v>233</v>
      </c>
      <c r="B10" s="18">
        <v>28722</v>
      </c>
      <c r="C10" s="18" t="s">
        <v>234</v>
      </c>
      <c r="D10" s="18">
        <v>16332</v>
      </c>
      <c r="E10" s="18" t="s">
        <v>16</v>
      </c>
      <c r="F10" s="18" t="s">
        <v>0</v>
      </c>
      <c r="G10" s="18" t="s">
        <v>235</v>
      </c>
      <c r="H10" s="18" t="s">
        <v>493</v>
      </c>
    </row>
    <row r="11" spans="1:10" ht="14" customHeight="1" x14ac:dyDescent="0.3">
      <c r="A11" s="23" t="s">
        <v>233</v>
      </c>
      <c r="B11" s="18">
        <v>29215</v>
      </c>
      <c r="C11" s="18" t="s">
        <v>234</v>
      </c>
      <c r="D11" s="18">
        <v>16371</v>
      </c>
      <c r="E11" s="18" t="s">
        <v>20</v>
      </c>
      <c r="F11" s="18" t="s">
        <v>0</v>
      </c>
      <c r="G11" s="18" t="s">
        <v>235</v>
      </c>
    </row>
    <row r="12" spans="1:10" ht="14" customHeight="1" x14ac:dyDescent="0.3">
      <c r="A12" s="23" t="s">
        <v>233</v>
      </c>
      <c r="B12" s="18">
        <v>29216</v>
      </c>
      <c r="C12" s="18" t="s">
        <v>234</v>
      </c>
      <c r="E12" s="18" t="s">
        <v>20</v>
      </c>
      <c r="F12" s="18" t="s">
        <v>0</v>
      </c>
      <c r="G12" s="18" t="s">
        <v>235</v>
      </c>
    </row>
    <row r="13" spans="1:10" ht="14" customHeight="1" x14ac:dyDescent="0.3">
      <c r="A13" s="23" t="s">
        <v>233</v>
      </c>
      <c r="B13" s="18">
        <v>33642</v>
      </c>
      <c r="C13" s="18" t="s">
        <v>275</v>
      </c>
      <c r="D13" s="18" t="s">
        <v>341</v>
      </c>
      <c r="E13" s="18" t="s">
        <v>342</v>
      </c>
      <c r="F13" s="18" t="s">
        <v>0</v>
      </c>
      <c r="G13" s="18" t="s">
        <v>235</v>
      </c>
      <c r="H13" s="18" t="s">
        <v>68</v>
      </c>
    </row>
    <row r="14" spans="1:10" ht="14" customHeight="1" x14ac:dyDescent="0.3">
      <c r="A14" s="23" t="s">
        <v>233</v>
      </c>
      <c r="B14" s="18">
        <v>33723</v>
      </c>
      <c r="C14" s="18" t="s">
        <v>265</v>
      </c>
      <c r="D14" s="18" t="s">
        <v>269</v>
      </c>
      <c r="E14" s="18" t="s">
        <v>231</v>
      </c>
      <c r="F14" s="18" t="s">
        <v>0</v>
      </c>
      <c r="G14" s="18" t="s">
        <v>235</v>
      </c>
      <c r="H14" s="18" t="s">
        <v>268</v>
      </c>
    </row>
    <row r="15" spans="1:10" ht="14" customHeight="1" x14ac:dyDescent="0.3">
      <c r="A15" s="23" t="s">
        <v>233</v>
      </c>
      <c r="B15" s="18">
        <v>36330</v>
      </c>
      <c r="C15" s="18" t="s">
        <v>234</v>
      </c>
      <c r="D15" s="18">
        <v>16370</v>
      </c>
      <c r="E15" s="18" t="s">
        <v>197</v>
      </c>
      <c r="F15" s="18" t="s">
        <v>0</v>
      </c>
      <c r="G15" s="18" t="s">
        <v>235</v>
      </c>
    </row>
    <row r="16" spans="1:10" ht="14" customHeight="1" x14ac:dyDescent="0.3">
      <c r="A16" s="23" t="s">
        <v>233</v>
      </c>
      <c r="B16" s="18">
        <v>36331</v>
      </c>
      <c r="C16" s="18" t="s">
        <v>234</v>
      </c>
      <c r="E16" s="18" t="s">
        <v>16</v>
      </c>
      <c r="F16" s="18" t="s">
        <v>0</v>
      </c>
      <c r="G16" s="18" t="s">
        <v>235</v>
      </c>
    </row>
    <row r="17" spans="1:8" x14ac:dyDescent="0.3">
      <c r="A17" s="23" t="s">
        <v>233</v>
      </c>
      <c r="B17" s="18">
        <v>36333</v>
      </c>
      <c r="C17" s="18" t="s">
        <v>234</v>
      </c>
      <c r="D17" s="18">
        <v>16356</v>
      </c>
      <c r="E17" s="18" t="s">
        <v>11</v>
      </c>
      <c r="F17" s="18" t="s">
        <v>0</v>
      </c>
      <c r="G17" s="18" t="s">
        <v>235</v>
      </c>
    </row>
    <row r="18" spans="1:8" x14ac:dyDescent="0.3">
      <c r="A18" s="23" t="s">
        <v>233</v>
      </c>
      <c r="B18" s="18">
        <v>36353</v>
      </c>
      <c r="C18" s="18" t="s">
        <v>234</v>
      </c>
      <c r="D18" s="18">
        <v>16356</v>
      </c>
      <c r="E18" s="18" t="s">
        <v>111</v>
      </c>
      <c r="F18" s="18" t="s">
        <v>0</v>
      </c>
      <c r="G18" s="18" t="s">
        <v>235</v>
      </c>
      <c r="H18" s="18" t="s">
        <v>110</v>
      </c>
    </row>
    <row r="19" spans="1:8" x14ac:dyDescent="0.3">
      <c r="A19" s="23" t="s">
        <v>233</v>
      </c>
      <c r="B19" s="18">
        <v>36354</v>
      </c>
      <c r="C19" s="18" t="s">
        <v>234</v>
      </c>
      <c r="D19" s="18">
        <v>16352</v>
      </c>
      <c r="E19" s="18" t="s">
        <v>20</v>
      </c>
      <c r="F19" s="18" t="s">
        <v>0</v>
      </c>
      <c r="G19" s="18" t="s">
        <v>235</v>
      </c>
    </row>
    <row r="20" spans="1:8" ht="14" customHeight="1" x14ac:dyDescent="0.3">
      <c r="A20" s="23" t="s">
        <v>233</v>
      </c>
      <c r="B20" s="18">
        <v>37295</v>
      </c>
      <c r="C20" s="18" t="s">
        <v>348</v>
      </c>
      <c r="D20" s="18" t="s">
        <v>358</v>
      </c>
      <c r="E20" s="18" t="s">
        <v>279</v>
      </c>
      <c r="F20" s="18" t="s">
        <v>0</v>
      </c>
      <c r="G20" s="18" t="s">
        <v>235</v>
      </c>
      <c r="H20" s="18" t="s">
        <v>277</v>
      </c>
    </row>
    <row r="21" spans="1:8" ht="14" customHeight="1" x14ac:dyDescent="0.3">
      <c r="A21" s="23" t="s">
        <v>233</v>
      </c>
      <c r="B21" s="18">
        <v>37463</v>
      </c>
      <c r="C21" s="18" t="s">
        <v>275</v>
      </c>
      <c r="D21" s="18" t="s">
        <v>359</v>
      </c>
      <c r="E21" s="18" t="s">
        <v>279</v>
      </c>
      <c r="F21" s="18" t="s">
        <v>0</v>
      </c>
      <c r="G21" s="18" t="s">
        <v>235</v>
      </c>
      <c r="H21" s="18" t="s">
        <v>277</v>
      </c>
    </row>
    <row r="22" spans="1:8" ht="14" customHeight="1" x14ac:dyDescent="0.3">
      <c r="A22" s="23" t="s">
        <v>233</v>
      </c>
      <c r="B22" s="18">
        <v>37627</v>
      </c>
      <c r="C22" s="18" t="s">
        <v>275</v>
      </c>
      <c r="D22" s="18" t="s">
        <v>377</v>
      </c>
      <c r="E22" s="18" t="s">
        <v>20</v>
      </c>
      <c r="F22" s="18" t="s">
        <v>0</v>
      </c>
      <c r="G22" s="18" t="s">
        <v>235</v>
      </c>
    </row>
    <row r="23" spans="1:8" x14ac:dyDescent="0.3">
      <c r="A23" s="23" t="s">
        <v>233</v>
      </c>
      <c r="B23" s="18">
        <v>37641</v>
      </c>
      <c r="C23" s="18" t="s">
        <v>346</v>
      </c>
      <c r="D23" s="18">
        <v>843</v>
      </c>
      <c r="E23" s="18" t="s">
        <v>231</v>
      </c>
      <c r="F23" s="18" t="s">
        <v>0</v>
      </c>
      <c r="G23" s="18" t="s">
        <v>235</v>
      </c>
      <c r="H23" s="18" t="s">
        <v>268</v>
      </c>
    </row>
    <row r="24" spans="1:8" x14ac:dyDescent="0.3">
      <c r="A24" s="23" t="s">
        <v>233</v>
      </c>
      <c r="B24" s="18">
        <v>37642</v>
      </c>
      <c r="C24" s="18" t="s">
        <v>346</v>
      </c>
      <c r="D24" s="18" t="s">
        <v>347</v>
      </c>
      <c r="E24" s="18" t="s">
        <v>20</v>
      </c>
      <c r="F24" s="18" t="s">
        <v>0</v>
      </c>
      <c r="G24" s="18" t="s">
        <v>235</v>
      </c>
    </row>
    <row r="25" spans="1:8" x14ac:dyDescent="0.3">
      <c r="A25" s="23" t="s">
        <v>233</v>
      </c>
      <c r="B25" s="18">
        <v>37643</v>
      </c>
      <c r="C25" s="18" t="s">
        <v>346</v>
      </c>
      <c r="D25" s="18" t="s">
        <v>347</v>
      </c>
      <c r="E25" s="18" t="s">
        <v>20</v>
      </c>
      <c r="F25" s="18" t="s">
        <v>0</v>
      </c>
      <c r="G25" s="18" t="s">
        <v>235</v>
      </c>
    </row>
    <row r="26" spans="1:8" ht="14" customHeight="1" x14ac:dyDescent="0.3">
      <c r="A26" s="23" t="s">
        <v>233</v>
      </c>
      <c r="B26" s="18">
        <v>39801</v>
      </c>
      <c r="C26" s="18" t="s">
        <v>350</v>
      </c>
      <c r="D26" s="18">
        <v>18467</v>
      </c>
      <c r="E26" s="18" t="s">
        <v>20</v>
      </c>
      <c r="F26" s="18" t="s">
        <v>0</v>
      </c>
      <c r="G26" s="18" t="s">
        <v>235</v>
      </c>
      <c r="H26" s="18" t="s">
        <v>68</v>
      </c>
    </row>
    <row r="27" spans="1:8" ht="14" customHeight="1" x14ac:dyDescent="0.3">
      <c r="A27" s="23" t="s">
        <v>233</v>
      </c>
      <c r="B27" s="18">
        <v>39545</v>
      </c>
      <c r="C27" s="18" t="s">
        <v>265</v>
      </c>
      <c r="D27" s="18" t="s">
        <v>499</v>
      </c>
      <c r="E27" s="18" t="s">
        <v>231</v>
      </c>
      <c r="F27" s="18" t="s">
        <v>0</v>
      </c>
      <c r="G27" s="18" t="s">
        <v>235</v>
      </c>
      <c r="H27" s="18" t="s">
        <v>498</v>
      </c>
    </row>
    <row r="28" spans="1:8" ht="14" customHeight="1" x14ac:dyDescent="0.3">
      <c r="A28" s="23" t="s">
        <v>233</v>
      </c>
      <c r="B28" s="18">
        <v>83688</v>
      </c>
      <c r="C28" s="18" t="s">
        <v>343</v>
      </c>
      <c r="E28" s="18" t="s">
        <v>29</v>
      </c>
      <c r="F28" s="18" t="s">
        <v>0</v>
      </c>
      <c r="G28" s="18" t="s">
        <v>235</v>
      </c>
    </row>
    <row r="29" spans="1:8" ht="14" customHeight="1" x14ac:dyDescent="0.3">
      <c r="A29" s="23" t="s">
        <v>233</v>
      </c>
      <c r="B29" s="18" t="s">
        <v>236</v>
      </c>
      <c r="C29" s="18" t="s">
        <v>234</v>
      </c>
      <c r="D29" s="18">
        <v>16314</v>
      </c>
      <c r="E29" s="18" t="s">
        <v>11</v>
      </c>
      <c r="F29" s="18" t="s">
        <v>0</v>
      </c>
      <c r="G29" s="18" t="s">
        <v>235</v>
      </c>
    </row>
    <row r="30" spans="1:8" ht="14" customHeight="1" x14ac:dyDescent="0.3">
      <c r="A30" s="23" t="s">
        <v>233</v>
      </c>
      <c r="B30" s="18" t="s">
        <v>237</v>
      </c>
      <c r="C30" s="18" t="s">
        <v>234</v>
      </c>
      <c r="D30" s="18">
        <v>16321</v>
      </c>
      <c r="E30" s="18" t="s">
        <v>16</v>
      </c>
      <c r="F30" s="18" t="s">
        <v>0</v>
      </c>
      <c r="G30" s="18" t="s">
        <v>235</v>
      </c>
    </row>
    <row r="31" spans="1:8" ht="14" customHeight="1" x14ac:dyDescent="0.3">
      <c r="A31" s="23" t="s">
        <v>233</v>
      </c>
      <c r="B31" s="18" t="s">
        <v>405</v>
      </c>
      <c r="C31" s="18" t="s">
        <v>402</v>
      </c>
      <c r="D31" s="18" t="s">
        <v>403</v>
      </c>
      <c r="E31" s="18" t="s">
        <v>20</v>
      </c>
      <c r="F31" s="18" t="s">
        <v>0</v>
      </c>
      <c r="G31" s="18" t="s">
        <v>235</v>
      </c>
      <c r="H31" s="18" t="s">
        <v>404</v>
      </c>
    </row>
    <row r="32" spans="1:8" ht="14" customHeight="1" x14ac:dyDescent="0.3">
      <c r="A32" s="23" t="s">
        <v>233</v>
      </c>
      <c r="C32" s="18" t="s">
        <v>348</v>
      </c>
      <c r="D32" s="18" t="s">
        <v>349</v>
      </c>
      <c r="E32" s="18" t="s">
        <v>27</v>
      </c>
      <c r="F32" s="18" t="s">
        <v>0</v>
      </c>
      <c r="G32" s="18" t="s">
        <v>235</v>
      </c>
      <c r="H32" s="18" t="s">
        <v>97</v>
      </c>
    </row>
    <row r="33" spans="1:8" ht="14" customHeight="1" x14ac:dyDescent="0.3"/>
    <row r="34" spans="1:8" ht="14" customHeight="1" x14ac:dyDescent="0.35">
      <c r="A34" s="46" t="s">
        <v>412</v>
      </c>
    </row>
    <row r="35" spans="1:8" ht="14" customHeight="1" x14ac:dyDescent="0.3"/>
    <row r="36" spans="1:8" s="13" customFormat="1" x14ac:dyDescent="0.3">
      <c r="A36" s="28" t="s">
        <v>524</v>
      </c>
      <c r="C36" s="13" t="s">
        <v>346</v>
      </c>
      <c r="D36" s="13">
        <v>18</v>
      </c>
      <c r="E36" s="13" t="s">
        <v>28</v>
      </c>
      <c r="F36" s="13" t="s">
        <v>0</v>
      </c>
      <c r="H36" s="13" t="s">
        <v>526</v>
      </c>
    </row>
    <row r="37" spans="1:8" s="13" customFormat="1" x14ac:dyDescent="0.3">
      <c r="A37" s="28" t="s">
        <v>524</v>
      </c>
      <c r="C37" s="13" t="s">
        <v>346</v>
      </c>
      <c r="D37" s="13" t="s">
        <v>525</v>
      </c>
      <c r="E37" s="13" t="s">
        <v>11</v>
      </c>
      <c r="F37" s="13" t="s">
        <v>0</v>
      </c>
      <c r="H37" s="13" t="s">
        <v>527</v>
      </c>
    </row>
    <row r="38" spans="1:8" ht="14" customHeight="1" x14ac:dyDescent="0.3"/>
    <row r="39" spans="1:8" ht="14" customHeight="1" x14ac:dyDescent="0.3">
      <c r="A39" s="23" t="s">
        <v>413</v>
      </c>
      <c r="B39" s="18">
        <v>3021</v>
      </c>
      <c r="C39" s="18" t="s">
        <v>350</v>
      </c>
      <c r="E39" s="18" t="s">
        <v>20</v>
      </c>
      <c r="F39" s="18" t="s">
        <v>0</v>
      </c>
      <c r="H39" s="18" t="s">
        <v>414</v>
      </c>
    </row>
    <row r="40" spans="1:8" ht="14" customHeight="1" x14ac:dyDescent="0.3">
      <c r="A40" s="23" t="s">
        <v>413</v>
      </c>
      <c r="B40" s="18">
        <v>3021</v>
      </c>
      <c r="C40" s="18" t="s">
        <v>350</v>
      </c>
      <c r="E40" s="18" t="s">
        <v>21</v>
      </c>
      <c r="F40" s="18" t="s">
        <v>0</v>
      </c>
      <c r="H40" s="18" t="s">
        <v>51</v>
      </c>
    </row>
    <row r="41" spans="1:8" ht="14" customHeight="1" x14ac:dyDescent="0.3"/>
    <row r="43" spans="1:8" s="29" customFormat="1" x14ac:dyDescent="0.3">
      <c r="B43" s="29" t="s">
        <v>14</v>
      </c>
      <c r="C43" s="29">
        <f>COUNTA(C4:C42)</f>
        <v>32</v>
      </c>
    </row>
    <row r="45" spans="1:8" x14ac:dyDescent="0.3">
      <c r="B45" s="18" t="s">
        <v>510</v>
      </c>
      <c r="D45" s="18">
        <f>COUNTA(C4:C33)</f>
        <v>28</v>
      </c>
    </row>
    <row r="46" spans="1:8" x14ac:dyDescent="0.3">
      <c r="B46" s="18" t="s">
        <v>511</v>
      </c>
      <c r="D46" s="18">
        <f>COUNTA(C34:C42)</f>
        <v>4</v>
      </c>
    </row>
    <row r="47" spans="1:8" x14ac:dyDescent="0.3">
      <c r="F47" s="27"/>
    </row>
    <row r="50" spans="1:10" s="3" customFormat="1" ht="14.25" customHeight="1" x14ac:dyDescent="0.35">
      <c r="A50" s="12"/>
      <c r="B50" s="4" t="s">
        <v>10</v>
      </c>
      <c r="E50" s="4"/>
    </row>
    <row r="52" spans="1:10" s="5" customFormat="1" ht="14.5" x14ac:dyDescent="0.35">
      <c r="A52" s="5" t="s">
        <v>31</v>
      </c>
      <c r="H52" s="17" t="s">
        <v>480</v>
      </c>
    </row>
    <row r="53" spans="1:10" s="13" customFormat="1" x14ac:dyDescent="0.3">
      <c r="A53" s="18"/>
      <c r="C53" s="1"/>
      <c r="D53" s="1"/>
      <c r="E53" s="1"/>
      <c r="F53" s="1"/>
      <c r="G53" s="1"/>
      <c r="H53" s="1"/>
      <c r="I53" s="1"/>
      <c r="J53" s="1"/>
    </row>
    <row r="54" spans="1:10" s="13" customFormat="1" x14ac:dyDescent="0.3">
      <c r="A54" s="18" t="str">
        <f>TOTAL!A23</f>
        <v>© 2026 Roland Hausin</v>
      </c>
      <c r="C54" s="1"/>
      <c r="D54" s="1"/>
      <c r="E54" s="1"/>
      <c r="F54" s="1"/>
      <c r="G54" s="1"/>
      <c r="H54" s="1"/>
      <c r="I54" s="1"/>
      <c r="J54" s="1"/>
    </row>
    <row r="55" spans="1:10" s="13" customFormat="1" x14ac:dyDescent="0.3">
      <c r="A55" s="18"/>
      <c r="C55" s="1"/>
      <c r="D55" s="1"/>
      <c r="E55" s="1"/>
      <c r="F55" s="1"/>
      <c r="G55" s="1"/>
      <c r="H55" s="1"/>
      <c r="I55" s="1"/>
      <c r="J55" s="1"/>
    </row>
    <row r="56" spans="1:10" s="13" customFormat="1" x14ac:dyDescent="0.3">
      <c r="A56" s="18"/>
      <c r="C56" s="1"/>
      <c r="D56" s="1"/>
      <c r="E56" s="1"/>
      <c r="F56" s="1"/>
      <c r="G56" s="1"/>
      <c r="H56" s="1"/>
      <c r="I56" s="1"/>
      <c r="J56" s="1"/>
    </row>
    <row r="57" spans="1:10" s="13" customFormat="1" x14ac:dyDescent="0.3">
      <c r="A57" s="18"/>
      <c r="C57" s="1"/>
      <c r="D57" s="1"/>
      <c r="E57" s="1"/>
      <c r="F57" s="1"/>
      <c r="G57" s="1"/>
      <c r="H57" s="1"/>
      <c r="I57" s="1"/>
      <c r="J57" s="1"/>
    </row>
    <row r="58" spans="1:10" s="13" customFormat="1" x14ac:dyDescent="0.3">
      <c r="A58" s="18"/>
      <c r="C58" s="1"/>
      <c r="D58" s="1"/>
      <c r="E58" s="1"/>
      <c r="F58" s="1"/>
      <c r="G58" s="1"/>
      <c r="H58" s="1"/>
      <c r="I58" s="1"/>
      <c r="J58" s="1"/>
    </row>
    <row r="59" spans="1:10" s="13" customFormat="1" x14ac:dyDescent="0.3">
      <c r="A59" s="18"/>
      <c r="C59" s="1"/>
      <c r="D59" s="1"/>
      <c r="E59" s="1"/>
      <c r="F59" s="1"/>
      <c r="G59" s="1"/>
      <c r="H59" s="1"/>
      <c r="I59" s="1"/>
      <c r="J59" s="1"/>
    </row>
    <row r="60" spans="1:10" s="13" customFormat="1" x14ac:dyDescent="0.3">
      <c r="A60" s="18"/>
      <c r="C60" s="1"/>
      <c r="D60" s="1"/>
      <c r="E60" s="1"/>
      <c r="F60" s="1"/>
      <c r="G60" s="1"/>
      <c r="H60" s="1"/>
      <c r="I60" s="1"/>
      <c r="J60" s="1"/>
    </row>
    <row r="61" spans="1:10" s="13" customFormat="1" x14ac:dyDescent="0.3">
      <c r="A61" s="18"/>
      <c r="C61" s="1"/>
      <c r="D61" s="1"/>
      <c r="E61" s="1"/>
      <c r="F61" s="1"/>
      <c r="G61" s="1"/>
      <c r="H61" s="1"/>
      <c r="I61" s="1"/>
      <c r="J61" s="1"/>
    </row>
  </sheetData>
  <sortState xmlns:xlrd2="http://schemas.microsoft.com/office/spreadsheetml/2017/richdata2" ref="A6:J32">
    <sortCondition ref="B6:B32"/>
  </sortState>
  <hyperlinks>
    <hyperlink ref="H52" r:id="rId1" display="Mail an Roland" xr:uid="{BCBC079D-EDC9-4F42-94E3-DB544AACCD76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I363"/>
  <sheetViews>
    <sheetView zoomScale="93" zoomScaleNormal="93" workbookViewId="0">
      <selection activeCell="H31" sqref="H31:H35"/>
    </sheetView>
  </sheetViews>
  <sheetFormatPr baseColWidth="10" defaultColWidth="10.81640625" defaultRowHeight="14" x14ac:dyDescent="0.3"/>
  <cols>
    <col min="1" max="1" width="17.453125" style="13" customWidth="1"/>
    <col min="2" max="2" width="10.81640625" style="13"/>
    <col min="3" max="3" width="13.7265625" style="13" customWidth="1"/>
    <col min="4" max="4" width="17.7265625" style="13" customWidth="1"/>
    <col min="5" max="5" width="16.81640625" style="13" customWidth="1"/>
    <col min="6" max="6" width="10.81640625" style="13"/>
    <col min="7" max="7" width="13.81640625" style="13" customWidth="1"/>
    <col min="8" max="8" width="53.81640625" style="13" customWidth="1"/>
    <col min="9" max="16384" width="10.81640625" style="13"/>
  </cols>
  <sheetData>
    <row r="1" spans="1:9" ht="25" x14ac:dyDescent="0.5">
      <c r="A1" s="33" t="s">
        <v>261</v>
      </c>
      <c r="G1" s="34">
        <f ca="1">TODAY()</f>
        <v>46285</v>
      </c>
    </row>
    <row r="3" spans="1:9" s="7" customFormat="1" ht="13" x14ac:dyDescent="0.3">
      <c r="A3" s="2" t="s">
        <v>2</v>
      </c>
      <c r="B3" s="2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7" t="s">
        <v>19</v>
      </c>
    </row>
    <row r="4" spans="1:9" s="1" customFormat="1" ht="13" x14ac:dyDescent="0.3">
      <c r="A4" s="11"/>
      <c r="B4" s="11"/>
      <c r="C4" s="11"/>
      <c r="D4" s="11"/>
      <c r="E4" s="11"/>
      <c r="F4" s="11"/>
      <c r="G4" s="11"/>
    </row>
    <row r="5" spans="1:9" x14ac:dyDescent="0.3">
      <c r="A5" s="28" t="s">
        <v>262</v>
      </c>
      <c r="B5" s="13">
        <v>31083</v>
      </c>
      <c r="C5" s="13" t="s">
        <v>350</v>
      </c>
      <c r="D5" s="18">
        <v>18462</v>
      </c>
      <c r="E5" s="13" t="s">
        <v>20</v>
      </c>
      <c r="F5" s="13" t="s">
        <v>6</v>
      </c>
      <c r="H5" s="13" t="s">
        <v>68</v>
      </c>
    </row>
    <row r="6" spans="1:9" x14ac:dyDescent="0.3">
      <c r="A6" s="28" t="s">
        <v>262</v>
      </c>
      <c r="B6" s="13">
        <v>31305</v>
      </c>
      <c r="C6" s="13" t="s">
        <v>275</v>
      </c>
      <c r="D6" s="40" t="s">
        <v>276</v>
      </c>
      <c r="E6" s="13" t="s">
        <v>27</v>
      </c>
      <c r="F6" s="13" t="s">
        <v>6</v>
      </c>
      <c r="G6" s="13" t="s">
        <v>264</v>
      </c>
      <c r="H6" s="13" t="s">
        <v>277</v>
      </c>
    </row>
    <row r="7" spans="1:9" x14ac:dyDescent="0.3">
      <c r="A7" s="28" t="s">
        <v>262</v>
      </c>
      <c r="B7" s="13">
        <v>31155</v>
      </c>
      <c r="C7" s="13" t="s">
        <v>265</v>
      </c>
      <c r="D7" s="40" t="s">
        <v>266</v>
      </c>
      <c r="E7" s="13" t="s">
        <v>190</v>
      </c>
      <c r="F7" s="13" t="s">
        <v>1</v>
      </c>
      <c r="G7" s="13" t="s">
        <v>264</v>
      </c>
      <c r="H7" s="13" t="s">
        <v>263</v>
      </c>
    </row>
    <row r="8" spans="1:9" s="18" customFormat="1" x14ac:dyDescent="0.3">
      <c r="A8" s="23" t="s">
        <v>262</v>
      </c>
      <c r="B8" s="18">
        <v>31381</v>
      </c>
      <c r="C8" s="18" t="s">
        <v>275</v>
      </c>
      <c r="D8" s="18" t="s">
        <v>278</v>
      </c>
      <c r="E8" s="18" t="s">
        <v>279</v>
      </c>
      <c r="F8" s="13" t="s">
        <v>6</v>
      </c>
      <c r="G8" s="18" t="s">
        <v>264</v>
      </c>
      <c r="H8" s="13" t="s">
        <v>277</v>
      </c>
    </row>
    <row r="10" spans="1:9" s="18" customFormat="1" ht="14" customHeight="1" x14ac:dyDescent="0.3">
      <c r="A10" s="23" t="s">
        <v>30</v>
      </c>
      <c r="B10" s="18">
        <v>2016</v>
      </c>
      <c r="C10" s="18" t="s">
        <v>241</v>
      </c>
      <c r="D10" s="18">
        <v>15302</v>
      </c>
      <c r="E10" s="18" t="s">
        <v>16</v>
      </c>
      <c r="F10" s="18" t="s">
        <v>1</v>
      </c>
      <c r="H10" s="18" t="s">
        <v>68</v>
      </c>
      <c r="I10" s="25"/>
    </row>
    <row r="11" spans="1:9" s="18" customFormat="1" ht="14" customHeight="1" x14ac:dyDescent="0.3">
      <c r="A11" s="23" t="s">
        <v>30</v>
      </c>
      <c r="B11" s="18">
        <v>2016</v>
      </c>
      <c r="C11" s="18" t="s">
        <v>241</v>
      </c>
      <c r="D11" s="18">
        <v>18505</v>
      </c>
      <c r="E11" s="18" t="s">
        <v>16</v>
      </c>
      <c r="F11" s="18" t="s">
        <v>1</v>
      </c>
      <c r="H11" s="18" t="s">
        <v>68</v>
      </c>
      <c r="I11" s="25"/>
    </row>
    <row r="12" spans="1:9" s="18" customFormat="1" ht="14" customHeight="1" x14ac:dyDescent="0.3">
      <c r="A12" s="23" t="s">
        <v>30</v>
      </c>
      <c r="B12" s="18">
        <v>2016</v>
      </c>
      <c r="C12" s="18" t="s">
        <v>241</v>
      </c>
      <c r="D12" s="18">
        <v>18510</v>
      </c>
      <c r="E12" s="18" t="s">
        <v>16</v>
      </c>
      <c r="F12" s="18" t="s">
        <v>1</v>
      </c>
      <c r="H12" s="18" t="s">
        <v>68</v>
      </c>
      <c r="I12" s="25"/>
    </row>
    <row r="13" spans="1:9" s="18" customFormat="1" ht="14" customHeight="1" x14ac:dyDescent="0.3">
      <c r="A13" s="23" t="s">
        <v>30</v>
      </c>
      <c r="B13" s="18">
        <v>2034</v>
      </c>
      <c r="C13" s="18" t="s">
        <v>240</v>
      </c>
      <c r="E13" s="18" t="s">
        <v>16</v>
      </c>
      <c r="F13" s="18" t="s">
        <v>1</v>
      </c>
      <c r="H13" s="18" t="s">
        <v>68</v>
      </c>
      <c r="I13" s="25"/>
    </row>
    <row r="14" spans="1:9" s="18" customFormat="1" ht="14" customHeight="1" x14ac:dyDescent="0.3">
      <c r="A14" s="23" t="s">
        <v>30</v>
      </c>
      <c r="B14" s="18">
        <v>2052</v>
      </c>
      <c r="C14" s="18" t="s">
        <v>259</v>
      </c>
      <c r="D14" s="18" t="s">
        <v>401</v>
      </c>
      <c r="E14" s="18" t="s">
        <v>197</v>
      </c>
      <c r="F14" s="18" t="s">
        <v>1</v>
      </c>
      <c r="H14" s="18" t="s">
        <v>68</v>
      </c>
      <c r="I14" s="25"/>
    </row>
    <row r="15" spans="1:9" s="18" customFormat="1" ht="14" customHeight="1" x14ac:dyDescent="0.3">
      <c r="A15" s="23" t="s">
        <v>30</v>
      </c>
      <c r="B15" s="18">
        <v>2060</v>
      </c>
      <c r="C15" s="18" t="s">
        <v>234</v>
      </c>
      <c r="D15" s="18">
        <v>16405</v>
      </c>
      <c r="E15" s="18" t="s">
        <v>16</v>
      </c>
      <c r="F15" s="18" t="s">
        <v>1</v>
      </c>
      <c r="H15" s="18" t="s">
        <v>68</v>
      </c>
      <c r="I15" s="25"/>
    </row>
    <row r="16" spans="1:9" s="18" customFormat="1" ht="14" customHeight="1" x14ac:dyDescent="0.3">
      <c r="A16" s="23" t="s">
        <v>30</v>
      </c>
      <c r="B16" s="18">
        <v>2064</v>
      </c>
      <c r="C16" s="18" t="s">
        <v>249</v>
      </c>
      <c r="D16" s="18">
        <v>18526</v>
      </c>
      <c r="E16" s="18" t="s">
        <v>16</v>
      </c>
      <c r="F16" s="18" t="s">
        <v>1</v>
      </c>
      <c r="H16" s="18" t="s">
        <v>68</v>
      </c>
      <c r="I16" s="25"/>
    </row>
    <row r="17" spans="1:9" s="18" customFormat="1" ht="14" customHeight="1" x14ac:dyDescent="0.3">
      <c r="A17" s="23" t="s">
        <v>30</v>
      </c>
      <c r="B17" s="18">
        <v>2069</v>
      </c>
      <c r="C17" s="18" t="s">
        <v>399</v>
      </c>
      <c r="D17" s="18">
        <v>16301</v>
      </c>
      <c r="E17" s="18" t="s">
        <v>16</v>
      </c>
      <c r="F17" s="18" t="s">
        <v>1</v>
      </c>
      <c r="H17" s="18" t="s">
        <v>68</v>
      </c>
      <c r="I17" s="25"/>
    </row>
    <row r="18" spans="1:9" s="18" customFormat="1" ht="14" customHeight="1" x14ac:dyDescent="0.3">
      <c r="A18" s="23" t="s">
        <v>30</v>
      </c>
      <c r="B18" s="18">
        <v>2069</v>
      </c>
      <c r="C18" s="18" t="s">
        <v>399</v>
      </c>
      <c r="D18" s="18">
        <v>16302</v>
      </c>
      <c r="E18" s="18" t="s">
        <v>16</v>
      </c>
      <c r="F18" s="18" t="s">
        <v>1</v>
      </c>
      <c r="H18" s="18" t="s">
        <v>68</v>
      </c>
      <c r="I18" s="25"/>
    </row>
    <row r="19" spans="1:9" s="18" customFormat="1" ht="14" customHeight="1" x14ac:dyDescent="0.3">
      <c r="A19" s="23" t="s">
        <v>30</v>
      </c>
      <c r="B19" s="18">
        <v>2070</v>
      </c>
      <c r="C19" s="18" t="s">
        <v>234</v>
      </c>
      <c r="D19" s="18" t="s">
        <v>400</v>
      </c>
      <c r="E19" s="18" t="s">
        <v>16</v>
      </c>
      <c r="F19" s="18" t="s">
        <v>1</v>
      </c>
      <c r="H19" s="18" t="s">
        <v>68</v>
      </c>
      <c r="I19" s="25"/>
    </row>
    <row r="20" spans="1:9" s="18" customFormat="1" ht="14" customHeight="1" x14ac:dyDescent="0.3">
      <c r="A20" s="23" t="s">
        <v>30</v>
      </c>
      <c r="C20" s="18" t="s">
        <v>234</v>
      </c>
      <c r="D20" s="18">
        <v>16323</v>
      </c>
      <c r="E20" s="18" t="s">
        <v>16</v>
      </c>
      <c r="F20" s="18" t="s">
        <v>1</v>
      </c>
      <c r="H20" s="18" t="s">
        <v>420</v>
      </c>
      <c r="I20" s="25"/>
    </row>
    <row r="21" spans="1:9" s="18" customFormat="1" ht="14" customHeight="1" x14ac:dyDescent="0.3">
      <c r="A21" s="23" t="s">
        <v>30</v>
      </c>
      <c r="B21" s="18">
        <v>2081</v>
      </c>
      <c r="C21" s="18" t="s">
        <v>248</v>
      </c>
      <c r="E21" s="18" t="s">
        <v>16</v>
      </c>
      <c r="F21" s="18" t="s">
        <v>1</v>
      </c>
      <c r="H21" s="18" t="s">
        <v>68</v>
      </c>
      <c r="I21" s="25"/>
    </row>
    <row r="22" spans="1:9" s="18" customFormat="1" ht="14" customHeight="1" x14ac:dyDescent="0.3">
      <c r="A22" s="23" t="s">
        <v>30</v>
      </c>
      <c r="B22" s="18">
        <v>2100</v>
      </c>
      <c r="C22" s="18" t="s">
        <v>35</v>
      </c>
      <c r="D22" s="18">
        <v>133</v>
      </c>
      <c r="E22" s="18" t="s">
        <v>16</v>
      </c>
      <c r="F22" s="18" t="s">
        <v>1</v>
      </c>
      <c r="H22" s="18" t="s">
        <v>68</v>
      </c>
      <c r="I22" s="25"/>
    </row>
    <row r="23" spans="1:9" s="18" customFormat="1" ht="14" customHeight="1" x14ac:dyDescent="0.3">
      <c r="A23" s="23" t="s">
        <v>30</v>
      </c>
      <c r="B23" s="18">
        <v>2100</v>
      </c>
      <c r="C23" s="18" t="s">
        <v>35</v>
      </c>
      <c r="D23" s="18">
        <v>127</v>
      </c>
      <c r="E23" s="18" t="s">
        <v>16</v>
      </c>
      <c r="F23" s="18" t="s">
        <v>1</v>
      </c>
      <c r="H23" s="18" t="s">
        <v>68</v>
      </c>
      <c r="I23" s="25"/>
    </row>
    <row r="24" spans="1:9" s="18" customFormat="1" ht="14" customHeight="1" x14ac:dyDescent="0.3">
      <c r="A24" s="23" t="s">
        <v>30</v>
      </c>
      <c r="B24" s="18">
        <v>2104</v>
      </c>
      <c r="C24" s="18" t="s">
        <v>70</v>
      </c>
      <c r="E24" s="18" t="s">
        <v>197</v>
      </c>
      <c r="F24" s="18" t="s">
        <v>1</v>
      </c>
      <c r="H24" s="18" t="s">
        <v>71</v>
      </c>
      <c r="I24" s="25"/>
    </row>
    <row r="25" spans="1:9" s="18" customFormat="1" ht="14" customHeight="1" x14ac:dyDescent="0.3">
      <c r="A25" s="23" t="s">
        <v>30</v>
      </c>
      <c r="B25" s="18" t="s">
        <v>396</v>
      </c>
      <c r="C25" s="18" t="s">
        <v>241</v>
      </c>
      <c r="D25" s="18">
        <v>18510</v>
      </c>
      <c r="E25" s="18" t="s">
        <v>16</v>
      </c>
      <c r="F25" s="18" t="s">
        <v>0</v>
      </c>
      <c r="H25" s="18" t="s">
        <v>68</v>
      </c>
      <c r="I25" s="25"/>
    </row>
    <row r="26" spans="1:9" s="18" customFormat="1" ht="14" customHeight="1" x14ac:dyDescent="0.3">
      <c r="A26" s="23" t="s">
        <v>30</v>
      </c>
      <c r="B26" s="18" t="s">
        <v>73</v>
      </c>
      <c r="C26" s="18" t="s">
        <v>35</v>
      </c>
      <c r="D26" s="18">
        <v>103</v>
      </c>
      <c r="E26" s="18" t="s">
        <v>11</v>
      </c>
      <c r="F26" s="18" t="s">
        <v>1</v>
      </c>
      <c r="H26" s="18" t="s">
        <v>74</v>
      </c>
      <c r="I26" s="25"/>
    </row>
    <row r="27" spans="1:9" s="18" customFormat="1" ht="14" customHeight="1" x14ac:dyDescent="0.3">
      <c r="A27" s="23" t="s">
        <v>30</v>
      </c>
      <c r="C27" s="18" t="s">
        <v>253</v>
      </c>
      <c r="D27" s="18">
        <v>18823</v>
      </c>
      <c r="E27" s="18" t="s">
        <v>197</v>
      </c>
      <c r="F27" s="18" t="s">
        <v>1</v>
      </c>
      <c r="H27" s="18" t="s">
        <v>68</v>
      </c>
      <c r="I27" s="25"/>
    </row>
    <row r="28" spans="1:9" s="18" customFormat="1" ht="14" customHeight="1" x14ac:dyDescent="0.3">
      <c r="A28" s="23" t="s">
        <v>30</v>
      </c>
      <c r="C28" s="18" t="s">
        <v>260</v>
      </c>
      <c r="D28" s="18">
        <v>17004</v>
      </c>
      <c r="E28" s="18" t="s">
        <v>197</v>
      </c>
      <c r="F28" s="18" t="s">
        <v>1</v>
      </c>
      <c r="H28" s="18" t="s">
        <v>68</v>
      </c>
      <c r="I28" s="25"/>
    </row>
    <row r="29" spans="1:9" s="18" customFormat="1" x14ac:dyDescent="0.3"/>
    <row r="30" spans="1:9" x14ac:dyDescent="0.3">
      <c r="A30" s="28" t="s">
        <v>183</v>
      </c>
      <c r="C30" s="13" t="s">
        <v>40</v>
      </c>
      <c r="D30" s="13">
        <v>647</v>
      </c>
      <c r="E30" s="13" t="s">
        <v>16</v>
      </c>
      <c r="F30" s="13" t="s">
        <v>1</v>
      </c>
      <c r="H30" s="13" t="s">
        <v>68</v>
      </c>
    </row>
    <row r="31" spans="1:9" x14ac:dyDescent="0.3">
      <c r="A31" s="28" t="s">
        <v>183</v>
      </c>
      <c r="C31" s="13" t="s">
        <v>41</v>
      </c>
      <c r="D31" s="13">
        <v>847</v>
      </c>
      <c r="E31" s="13" t="s">
        <v>16</v>
      </c>
      <c r="F31" s="13" t="s">
        <v>1</v>
      </c>
      <c r="H31" s="13" t="s">
        <v>68</v>
      </c>
    </row>
    <row r="32" spans="1:9" x14ac:dyDescent="0.3">
      <c r="A32" s="28" t="s">
        <v>183</v>
      </c>
      <c r="B32" s="13" t="s">
        <v>184</v>
      </c>
      <c r="C32" s="13" t="s">
        <v>142</v>
      </c>
      <c r="D32" s="13">
        <v>422</v>
      </c>
      <c r="E32" s="13" t="s">
        <v>16</v>
      </c>
      <c r="F32" s="13" t="s">
        <v>1</v>
      </c>
      <c r="H32" s="13" t="s">
        <v>68</v>
      </c>
    </row>
    <row r="33" spans="1:8" x14ac:dyDescent="0.3">
      <c r="A33" s="28" t="s">
        <v>183</v>
      </c>
      <c r="B33" s="13" t="s">
        <v>185</v>
      </c>
      <c r="C33" s="13" t="s">
        <v>40</v>
      </c>
      <c r="D33" s="13">
        <v>484</v>
      </c>
      <c r="E33" s="13" t="s">
        <v>16</v>
      </c>
      <c r="F33" s="13" t="s">
        <v>1</v>
      </c>
      <c r="H33" s="13" t="s">
        <v>68</v>
      </c>
    </row>
    <row r="34" spans="1:8" x14ac:dyDescent="0.3">
      <c r="A34" s="28" t="s">
        <v>183</v>
      </c>
      <c r="B34" s="13" t="s">
        <v>186</v>
      </c>
      <c r="C34" s="13" t="s">
        <v>43</v>
      </c>
      <c r="D34" s="13">
        <v>8979</v>
      </c>
      <c r="E34" s="13" t="s">
        <v>16</v>
      </c>
      <c r="F34" s="13" t="s">
        <v>1</v>
      </c>
      <c r="H34" s="13" t="s">
        <v>68</v>
      </c>
    </row>
    <row r="35" spans="1:8" x14ac:dyDescent="0.3">
      <c r="A35" s="28" t="s">
        <v>183</v>
      </c>
      <c r="C35" s="13" t="s">
        <v>43</v>
      </c>
      <c r="D35" s="13">
        <v>9663</v>
      </c>
      <c r="E35" s="13" t="s">
        <v>16</v>
      </c>
      <c r="F35" s="13" t="s">
        <v>1</v>
      </c>
      <c r="H35" s="13" t="s">
        <v>68</v>
      </c>
    </row>
    <row r="36" spans="1:8" x14ac:dyDescent="0.3">
      <c r="A36" s="28" t="s">
        <v>183</v>
      </c>
      <c r="B36" s="13" t="s">
        <v>187</v>
      </c>
      <c r="C36" s="13" t="s">
        <v>41</v>
      </c>
      <c r="D36" s="13">
        <v>719</v>
      </c>
      <c r="E36" s="13" t="s">
        <v>16</v>
      </c>
      <c r="F36" s="13" t="s">
        <v>1</v>
      </c>
      <c r="H36" s="13" t="s">
        <v>188</v>
      </c>
    </row>
    <row r="37" spans="1:8" x14ac:dyDescent="0.3">
      <c r="A37" s="28" t="s">
        <v>183</v>
      </c>
      <c r="B37" s="13" t="s">
        <v>189</v>
      </c>
      <c r="C37" s="13" t="s">
        <v>41</v>
      </c>
      <c r="D37" s="13">
        <v>72</v>
      </c>
      <c r="E37" s="13" t="s">
        <v>16</v>
      </c>
      <c r="F37" s="13" t="s">
        <v>1</v>
      </c>
      <c r="H37" s="13" t="s">
        <v>71</v>
      </c>
    </row>
    <row r="39" spans="1:8" x14ac:dyDescent="0.3">
      <c r="A39" s="28" t="s">
        <v>133</v>
      </c>
      <c r="C39" s="13" t="s">
        <v>41</v>
      </c>
      <c r="E39" s="13" t="s">
        <v>134</v>
      </c>
      <c r="F39" s="13" t="s">
        <v>1</v>
      </c>
      <c r="H39" s="13" t="s">
        <v>135</v>
      </c>
    </row>
    <row r="40" spans="1:8" x14ac:dyDescent="0.3">
      <c r="A40" s="28" t="s">
        <v>133</v>
      </c>
      <c r="B40" s="13">
        <v>74122</v>
      </c>
      <c r="C40" s="13" t="s">
        <v>70</v>
      </c>
      <c r="D40" s="13">
        <v>31</v>
      </c>
      <c r="E40" s="13" t="s">
        <v>190</v>
      </c>
      <c r="F40" s="13" t="s">
        <v>1</v>
      </c>
      <c r="H40" s="13" t="s">
        <v>191</v>
      </c>
    </row>
    <row r="41" spans="1:8" x14ac:dyDescent="0.3">
      <c r="A41" s="28" t="s">
        <v>133</v>
      </c>
      <c r="C41" s="13" t="s">
        <v>70</v>
      </c>
      <c r="D41" s="13">
        <v>32</v>
      </c>
      <c r="E41" s="13" t="s">
        <v>29</v>
      </c>
      <c r="F41" s="13" t="s">
        <v>1</v>
      </c>
      <c r="H41" s="13" t="s">
        <v>191</v>
      </c>
    </row>
    <row r="43" spans="1:8" s="18" customFormat="1" x14ac:dyDescent="0.3">
      <c r="A43" s="23" t="s">
        <v>136</v>
      </c>
      <c r="B43" s="1"/>
      <c r="C43" s="15" t="s">
        <v>137</v>
      </c>
      <c r="D43" s="1">
        <v>17</v>
      </c>
      <c r="E43" s="1" t="s">
        <v>16</v>
      </c>
      <c r="F43" s="18" t="s">
        <v>1</v>
      </c>
    </row>
    <row r="44" spans="1:8" s="18" customFormat="1" x14ac:dyDescent="0.3">
      <c r="A44" s="23" t="s">
        <v>136</v>
      </c>
      <c r="B44" s="1"/>
      <c r="C44" s="15" t="s">
        <v>33</v>
      </c>
      <c r="D44" s="1">
        <v>55</v>
      </c>
      <c r="E44" s="1" t="s">
        <v>16</v>
      </c>
      <c r="F44" s="18" t="s">
        <v>1</v>
      </c>
    </row>
    <row r="45" spans="1:8" s="18" customFormat="1" x14ac:dyDescent="0.3">
      <c r="A45" s="23" t="s">
        <v>136</v>
      </c>
      <c r="B45" s="1"/>
      <c r="C45" s="15" t="s">
        <v>33</v>
      </c>
      <c r="D45" s="1">
        <v>178</v>
      </c>
      <c r="E45" s="1" t="s">
        <v>16</v>
      </c>
      <c r="F45" s="18" t="s">
        <v>1</v>
      </c>
    </row>
    <row r="46" spans="1:8" x14ac:dyDescent="0.3">
      <c r="A46" s="1"/>
      <c r="B46" s="1"/>
      <c r="C46" s="1"/>
      <c r="D46" s="1"/>
      <c r="E46" s="1"/>
      <c r="F46" s="1"/>
      <c r="G46" s="1"/>
      <c r="H46" s="1"/>
    </row>
    <row r="47" spans="1:8" s="18" customFormat="1" x14ac:dyDescent="0.3">
      <c r="A47" s="23" t="s">
        <v>246</v>
      </c>
      <c r="B47" s="18" t="s">
        <v>243</v>
      </c>
      <c r="C47" s="18" t="s">
        <v>241</v>
      </c>
      <c r="D47" s="18">
        <v>18509</v>
      </c>
      <c r="E47" s="18" t="s">
        <v>16</v>
      </c>
      <c r="F47" s="18" t="s">
        <v>1</v>
      </c>
      <c r="H47" s="18" t="s">
        <v>68</v>
      </c>
    </row>
    <row r="48" spans="1:8" x14ac:dyDescent="0.3">
      <c r="A48" s="1"/>
      <c r="B48" s="1"/>
      <c r="C48" s="1"/>
      <c r="D48" s="1"/>
      <c r="E48" s="1"/>
      <c r="F48" s="1"/>
      <c r="G48" s="1"/>
      <c r="H48" s="1"/>
    </row>
    <row r="49" spans="1:8" s="18" customFormat="1" x14ac:dyDescent="0.3">
      <c r="A49" s="23" t="s">
        <v>242</v>
      </c>
      <c r="B49" s="18" t="s">
        <v>243</v>
      </c>
      <c r="C49" s="18" t="s">
        <v>240</v>
      </c>
      <c r="D49" s="18">
        <v>18428</v>
      </c>
      <c r="E49" s="18" t="s">
        <v>16</v>
      </c>
      <c r="F49" s="18" t="s">
        <v>1</v>
      </c>
      <c r="H49" s="18" t="s">
        <v>68</v>
      </c>
    </row>
    <row r="50" spans="1:8" s="18" customFormat="1" x14ac:dyDescent="0.3">
      <c r="A50" s="23" t="s">
        <v>242</v>
      </c>
      <c r="B50" s="18" t="s">
        <v>244</v>
      </c>
      <c r="C50" s="18" t="s">
        <v>240</v>
      </c>
      <c r="D50" s="18">
        <v>18432</v>
      </c>
      <c r="E50" s="18" t="s">
        <v>20</v>
      </c>
      <c r="F50" s="18" t="s">
        <v>1</v>
      </c>
      <c r="H50" s="18" t="s">
        <v>68</v>
      </c>
    </row>
    <row r="51" spans="1:8" s="18" customFormat="1" x14ac:dyDescent="0.3">
      <c r="A51" s="23" t="s">
        <v>242</v>
      </c>
      <c r="B51" s="18" t="s">
        <v>245</v>
      </c>
      <c r="C51" s="18" t="s">
        <v>240</v>
      </c>
      <c r="D51" s="18">
        <v>18446</v>
      </c>
      <c r="E51" s="18" t="s">
        <v>20</v>
      </c>
      <c r="F51" s="18" t="s">
        <v>1</v>
      </c>
      <c r="H51" s="18" t="s">
        <v>68</v>
      </c>
    </row>
    <row r="52" spans="1:8" s="18" customFormat="1" x14ac:dyDescent="0.3"/>
    <row r="53" spans="1:8" x14ac:dyDescent="0.3">
      <c r="A53" s="28" t="s">
        <v>138</v>
      </c>
      <c r="C53" s="13" t="s">
        <v>70</v>
      </c>
      <c r="D53" s="13">
        <v>31</v>
      </c>
      <c r="F53" s="13" t="s">
        <v>1</v>
      </c>
      <c r="H53" s="13" t="s">
        <v>206</v>
      </c>
    </row>
    <row r="55" spans="1:8" s="18" customFormat="1" x14ac:dyDescent="0.3">
      <c r="A55" s="23" t="s">
        <v>140</v>
      </c>
      <c r="B55" s="1"/>
      <c r="C55" s="15" t="s">
        <v>33</v>
      </c>
      <c r="D55" s="1">
        <v>46</v>
      </c>
      <c r="E55" s="1" t="s">
        <v>20</v>
      </c>
      <c r="F55" s="18" t="s">
        <v>1</v>
      </c>
    </row>
    <row r="56" spans="1:8" s="18" customFormat="1" x14ac:dyDescent="0.3">
      <c r="A56" s="23" t="s">
        <v>140</v>
      </c>
      <c r="B56" s="1"/>
      <c r="C56" s="15" t="s">
        <v>42</v>
      </c>
      <c r="D56" s="1">
        <v>16376</v>
      </c>
      <c r="E56" s="1" t="s">
        <v>20</v>
      </c>
      <c r="F56" s="18" t="s">
        <v>1</v>
      </c>
    </row>
    <row r="57" spans="1:8" s="18" customFormat="1" x14ac:dyDescent="0.3"/>
    <row r="58" spans="1:8" x14ac:dyDescent="0.3">
      <c r="A58" s="28" t="s">
        <v>141</v>
      </c>
      <c r="B58" s="13">
        <v>519</v>
      </c>
      <c r="C58" s="13" t="s">
        <v>234</v>
      </c>
      <c r="D58" s="13">
        <v>401</v>
      </c>
      <c r="E58" s="13">
        <v>2541</v>
      </c>
      <c r="F58" s="13" t="s">
        <v>1</v>
      </c>
      <c r="H58" s="13" t="s">
        <v>71</v>
      </c>
    </row>
    <row r="59" spans="1:8" x14ac:dyDescent="0.3">
      <c r="A59" s="28" t="s">
        <v>141</v>
      </c>
      <c r="B59" s="13">
        <v>521</v>
      </c>
      <c r="C59" s="13" t="s">
        <v>234</v>
      </c>
      <c r="D59" s="13">
        <v>16359</v>
      </c>
      <c r="E59" s="13" t="s">
        <v>16</v>
      </c>
      <c r="F59" s="13" t="s">
        <v>1</v>
      </c>
      <c r="H59" s="13" t="s">
        <v>68</v>
      </c>
    </row>
    <row r="60" spans="1:8" x14ac:dyDescent="0.3">
      <c r="A60" s="28" t="s">
        <v>141</v>
      </c>
      <c r="B60" s="13">
        <v>521</v>
      </c>
      <c r="C60" s="13" t="s">
        <v>234</v>
      </c>
      <c r="D60" s="13">
        <v>16351</v>
      </c>
      <c r="E60" s="13" t="s">
        <v>197</v>
      </c>
      <c r="F60" s="13" t="s">
        <v>1</v>
      </c>
      <c r="H60" s="13" t="s">
        <v>68</v>
      </c>
    </row>
    <row r="61" spans="1:8" x14ac:dyDescent="0.3">
      <c r="A61" s="28" t="s">
        <v>141</v>
      </c>
      <c r="B61" s="13">
        <v>521</v>
      </c>
      <c r="C61" s="13" t="s">
        <v>234</v>
      </c>
      <c r="D61" s="13">
        <v>16364</v>
      </c>
      <c r="E61" s="13" t="s">
        <v>197</v>
      </c>
      <c r="F61" s="13" t="s">
        <v>1</v>
      </c>
      <c r="H61" s="13" t="s">
        <v>68</v>
      </c>
    </row>
    <row r="62" spans="1:8" x14ac:dyDescent="0.3">
      <c r="A62" s="28" t="s">
        <v>141</v>
      </c>
      <c r="B62" s="13">
        <v>662</v>
      </c>
      <c r="C62" s="13" t="s">
        <v>39</v>
      </c>
      <c r="D62" s="13">
        <v>97</v>
      </c>
      <c r="E62" s="13" t="s">
        <v>20</v>
      </c>
      <c r="F62" s="13" t="s">
        <v>1</v>
      </c>
      <c r="H62" s="13" t="s">
        <v>193</v>
      </c>
    </row>
    <row r="63" spans="1:8" x14ac:dyDescent="0.3">
      <c r="A63" s="28" t="s">
        <v>141</v>
      </c>
      <c r="B63" s="13">
        <v>663</v>
      </c>
      <c r="C63" s="13" t="s">
        <v>142</v>
      </c>
      <c r="D63" s="13">
        <v>95</v>
      </c>
      <c r="E63" s="13" t="s">
        <v>16</v>
      </c>
      <c r="F63" s="13" t="s">
        <v>1</v>
      </c>
      <c r="H63" s="13" t="s">
        <v>368</v>
      </c>
    </row>
    <row r="64" spans="1:8" x14ac:dyDescent="0.3">
      <c r="A64" s="28" t="s">
        <v>141</v>
      </c>
      <c r="B64" s="13">
        <v>678</v>
      </c>
      <c r="C64" s="13" t="s">
        <v>234</v>
      </c>
      <c r="D64" s="13">
        <v>401</v>
      </c>
      <c r="E64" s="13" t="s">
        <v>197</v>
      </c>
      <c r="F64" s="13" t="s">
        <v>1</v>
      </c>
      <c r="H64" s="13" t="s">
        <v>71</v>
      </c>
    </row>
    <row r="65" spans="1:8" x14ac:dyDescent="0.3">
      <c r="A65" s="28" t="s">
        <v>141</v>
      </c>
      <c r="B65" s="13">
        <v>688</v>
      </c>
      <c r="C65" s="13" t="s">
        <v>66</v>
      </c>
      <c r="D65" s="13">
        <v>11</v>
      </c>
      <c r="E65" s="13" t="s">
        <v>16</v>
      </c>
      <c r="F65" s="13" t="s">
        <v>1</v>
      </c>
      <c r="H65" s="13" t="s">
        <v>194</v>
      </c>
    </row>
    <row r="66" spans="1:8" x14ac:dyDescent="0.3">
      <c r="A66" s="28" t="s">
        <v>141</v>
      </c>
      <c r="B66" s="13" t="s">
        <v>195</v>
      </c>
      <c r="C66" s="13" t="s">
        <v>196</v>
      </c>
      <c r="D66" s="13">
        <v>71</v>
      </c>
      <c r="E66" s="13" t="s">
        <v>197</v>
      </c>
      <c r="F66" s="13" t="s">
        <v>1</v>
      </c>
      <c r="H66" s="13" t="s">
        <v>71</v>
      </c>
    </row>
    <row r="67" spans="1:8" x14ac:dyDescent="0.3">
      <c r="A67" s="28" t="s">
        <v>141</v>
      </c>
      <c r="B67" s="13" t="s">
        <v>370</v>
      </c>
      <c r="C67" s="13" t="s">
        <v>196</v>
      </c>
      <c r="D67" s="13">
        <v>72</v>
      </c>
      <c r="E67" s="13" t="s">
        <v>197</v>
      </c>
      <c r="F67" s="13" t="s">
        <v>1</v>
      </c>
      <c r="H67" s="13" t="s">
        <v>71</v>
      </c>
    </row>
    <row r="68" spans="1:8" x14ac:dyDescent="0.3">
      <c r="A68" s="28" t="s">
        <v>141</v>
      </c>
      <c r="B68" s="13" t="s">
        <v>417</v>
      </c>
      <c r="C68" s="13" t="s">
        <v>196</v>
      </c>
      <c r="D68" s="13">
        <v>75</v>
      </c>
      <c r="E68" s="13" t="s">
        <v>197</v>
      </c>
      <c r="F68" s="13" t="s">
        <v>1</v>
      </c>
      <c r="H68" s="13" t="s">
        <v>199</v>
      </c>
    </row>
    <row r="69" spans="1:8" x14ac:dyDescent="0.3">
      <c r="A69" s="28" t="s">
        <v>141</v>
      </c>
      <c r="B69" s="13" t="s">
        <v>198</v>
      </c>
      <c r="C69" s="13" t="s">
        <v>196</v>
      </c>
      <c r="D69" s="13">
        <v>56</v>
      </c>
      <c r="E69" s="13" t="s">
        <v>197</v>
      </c>
      <c r="F69" s="13" t="s">
        <v>1</v>
      </c>
      <c r="H69" s="13" t="s">
        <v>199</v>
      </c>
    </row>
    <row r="70" spans="1:8" x14ac:dyDescent="0.3">
      <c r="A70" s="28" t="s">
        <v>141</v>
      </c>
      <c r="B70" s="13">
        <v>708</v>
      </c>
      <c r="C70" s="13" t="s">
        <v>70</v>
      </c>
      <c r="D70" s="13">
        <v>32</v>
      </c>
      <c r="E70" s="13" t="s">
        <v>16</v>
      </c>
      <c r="F70" s="13" t="s">
        <v>1</v>
      </c>
      <c r="H70" s="13" t="s">
        <v>71</v>
      </c>
    </row>
    <row r="71" spans="1:8" x14ac:dyDescent="0.3">
      <c r="A71" s="28" t="s">
        <v>141</v>
      </c>
      <c r="B71" s="13">
        <v>716</v>
      </c>
      <c r="C71" s="13" t="s">
        <v>38</v>
      </c>
      <c r="D71" s="13">
        <v>285</v>
      </c>
      <c r="E71" s="13" t="s">
        <v>16</v>
      </c>
      <c r="F71" s="13" t="s">
        <v>1</v>
      </c>
      <c r="H71" s="13" t="s">
        <v>68</v>
      </c>
    </row>
    <row r="72" spans="1:8" x14ac:dyDescent="0.3">
      <c r="A72" s="28" t="s">
        <v>141</v>
      </c>
      <c r="B72" s="13">
        <v>737</v>
      </c>
      <c r="C72" s="13" t="s">
        <v>234</v>
      </c>
      <c r="D72" s="13">
        <v>16312</v>
      </c>
      <c r="E72" s="13" t="s">
        <v>197</v>
      </c>
      <c r="F72" s="13" t="s">
        <v>1</v>
      </c>
      <c r="H72" s="13" t="s">
        <v>369</v>
      </c>
    </row>
    <row r="73" spans="1:8" x14ac:dyDescent="0.3">
      <c r="A73" s="28" t="s">
        <v>141</v>
      </c>
      <c r="B73" s="13" t="s">
        <v>371</v>
      </c>
      <c r="C73" s="13" t="s">
        <v>234</v>
      </c>
      <c r="D73" s="13">
        <v>16323</v>
      </c>
      <c r="E73" s="13" t="s">
        <v>197</v>
      </c>
      <c r="F73" s="13" t="s">
        <v>1</v>
      </c>
      <c r="H73" s="13" t="s">
        <v>369</v>
      </c>
    </row>
    <row r="74" spans="1:8" x14ac:dyDescent="0.3">
      <c r="A74" s="28" t="s">
        <v>141</v>
      </c>
      <c r="B74" s="13">
        <v>745</v>
      </c>
      <c r="C74" s="13" t="s">
        <v>234</v>
      </c>
      <c r="D74" s="13">
        <v>16421</v>
      </c>
      <c r="E74" s="13">
        <v>3</v>
      </c>
      <c r="F74" s="13" t="s">
        <v>1</v>
      </c>
      <c r="H74" s="13" t="s">
        <v>68</v>
      </c>
    </row>
    <row r="75" spans="1:8" x14ac:dyDescent="0.3">
      <c r="A75" s="28" t="s">
        <v>141</v>
      </c>
      <c r="B75" s="13">
        <v>753</v>
      </c>
      <c r="C75" s="13" t="s">
        <v>234</v>
      </c>
      <c r="D75" s="13">
        <v>16331</v>
      </c>
      <c r="E75" s="13" t="s">
        <v>16</v>
      </c>
      <c r="F75" s="13" t="s">
        <v>1</v>
      </c>
      <c r="H75" s="13" t="s">
        <v>68</v>
      </c>
    </row>
    <row r="76" spans="1:8" x14ac:dyDescent="0.3">
      <c r="A76" s="28" t="s">
        <v>141</v>
      </c>
      <c r="B76" s="13">
        <v>765</v>
      </c>
      <c r="C76" s="13" t="s">
        <v>33</v>
      </c>
      <c r="D76" s="13">
        <v>951</v>
      </c>
      <c r="E76" s="13">
        <v>5</v>
      </c>
      <c r="F76" s="13" t="s">
        <v>1</v>
      </c>
      <c r="H76" s="13" t="s">
        <v>200</v>
      </c>
    </row>
    <row r="77" spans="1:8" x14ac:dyDescent="0.3">
      <c r="A77" s="28" t="s">
        <v>141</v>
      </c>
      <c r="C77" s="13" t="s">
        <v>38</v>
      </c>
      <c r="D77" s="13">
        <v>276</v>
      </c>
      <c r="E77" s="13" t="s">
        <v>16</v>
      </c>
      <c r="F77" s="13" t="s">
        <v>1</v>
      </c>
      <c r="H77" s="13" t="s">
        <v>68</v>
      </c>
    </row>
    <row r="78" spans="1:8" x14ac:dyDescent="0.3">
      <c r="A78" s="28" t="s">
        <v>141</v>
      </c>
      <c r="C78" s="13" t="s">
        <v>70</v>
      </c>
      <c r="E78" s="13" t="s">
        <v>20</v>
      </c>
      <c r="F78" s="13" t="s">
        <v>1</v>
      </c>
      <c r="H78" s="13" t="s">
        <v>71</v>
      </c>
    </row>
    <row r="80" spans="1:8" x14ac:dyDescent="0.3">
      <c r="A80" s="28" t="s">
        <v>148</v>
      </c>
      <c r="C80" s="13" t="s">
        <v>149</v>
      </c>
      <c r="E80" s="13" t="s">
        <v>16</v>
      </c>
      <c r="F80" s="13" t="s">
        <v>1</v>
      </c>
    </row>
    <row r="81" spans="1:8" ht="14.25" customHeight="1" x14ac:dyDescent="0.3">
      <c r="A81" s="1"/>
      <c r="B81" s="1"/>
      <c r="C81" s="1"/>
      <c r="D81" s="1"/>
      <c r="E81" s="1"/>
      <c r="F81" s="1"/>
      <c r="G81" s="1"/>
      <c r="H81" s="1"/>
    </row>
    <row r="82" spans="1:8" x14ac:dyDescent="0.3">
      <c r="A82" s="28" t="s">
        <v>533</v>
      </c>
      <c r="C82" s="13" t="s">
        <v>204</v>
      </c>
      <c r="D82" s="13">
        <v>5</v>
      </c>
      <c r="E82" s="13" t="s">
        <v>534</v>
      </c>
      <c r="F82" s="13" t="s">
        <v>1</v>
      </c>
      <c r="H82" s="13" t="s">
        <v>532</v>
      </c>
    </row>
    <row r="83" spans="1:8" x14ac:dyDescent="0.3">
      <c r="A83" s="28" t="s">
        <v>533</v>
      </c>
      <c r="C83" s="37" t="s">
        <v>33</v>
      </c>
      <c r="D83" s="13">
        <v>17</v>
      </c>
      <c r="E83" s="13" t="s">
        <v>16</v>
      </c>
      <c r="F83" s="37" t="s">
        <v>1</v>
      </c>
      <c r="G83" s="37"/>
      <c r="H83" s="13" t="s">
        <v>535</v>
      </c>
    </row>
    <row r="84" spans="1:8" x14ac:dyDescent="0.3">
      <c r="A84" s="28" t="s">
        <v>533</v>
      </c>
      <c r="C84" s="37" t="s">
        <v>33</v>
      </c>
      <c r="D84" s="13">
        <v>178</v>
      </c>
      <c r="E84" s="13" t="s">
        <v>16</v>
      </c>
      <c r="F84" s="37" t="s">
        <v>1</v>
      </c>
      <c r="G84" s="37"/>
      <c r="H84" s="13" t="s">
        <v>535</v>
      </c>
    </row>
    <row r="85" spans="1:8" ht="14.25" customHeight="1" x14ac:dyDescent="0.3">
      <c r="A85" s="1"/>
      <c r="B85" s="1"/>
      <c r="C85" s="1"/>
      <c r="D85" s="1"/>
      <c r="E85" s="1"/>
      <c r="F85" s="1"/>
      <c r="G85" s="1"/>
      <c r="H85" s="1"/>
    </row>
    <row r="87" spans="1:8" ht="14.25" customHeight="1" x14ac:dyDescent="0.3">
      <c r="A87" s="1"/>
      <c r="B87" s="1"/>
      <c r="C87" s="1"/>
      <c r="D87" s="1"/>
      <c r="E87" s="1"/>
      <c r="F87" s="1"/>
      <c r="G87" s="1"/>
      <c r="H87" s="1"/>
    </row>
    <row r="88" spans="1:8" s="35" customFormat="1" ht="14.25" customHeight="1" x14ac:dyDescent="0.3">
      <c r="A88" s="9"/>
      <c r="B88" s="10" t="s">
        <v>13</v>
      </c>
      <c r="C88" s="10">
        <f>COUNTA(E4:E87)</f>
        <v>68</v>
      </c>
      <c r="D88" s="9"/>
      <c r="E88" s="9"/>
      <c r="F88" s="9"/>
      <c r="G88" s="9"/>
      <c r="H88" s="9"/>
    </row>
    <row r="89" spans="1:8" ht="14.25" customHeight="1" x14ac:dyDescent="0.3">
      <c r="A89" s="1"/>
      <c r="B89" s="1"/>
      <c r="C89" s="1"/>
      <c r="D89" s="1"/>
      <c r="E89" s="1"/>
      <c r="F89" s="1"/>
      <c r="G89" s="1"/>
      <c r="H89" s="1"/>
    </row>
    <row r="90" spans="1:8" ht="14.25" customHeight="1" x14ac:dyDescent="0.3">
      <c r="A90" s="1"/>
      <c r="B90" s="1"/>
      <c r="C90" s="1"/>
      <c r="D90" s="1"/>
      <c r="E90" s="1"/>
      <c r="F90" s="1"/>
      <c r="G90" s="1"/>
      <c r="H90" s="1"/>
    </row>
    <row r="91" spans="1:8" ht="14.25" customHeight="1" x14ac:dyDescent="0.3"/>
    <row r="92" spans="1:8" ht="14.25" customHeight="1" x14ac:dyDescent="0.3">
      <c r="A92" s="28"/>
      <c r="B92" s="13" t="s">
        <v>10</v>
      </c>
    </row>
    <row r="93" spans="1:8" ht="14.25" customHeight="1" x14ac:dyDescent="0.3"/>
    <row r="94" spans="1:8" s="18" customFormat="1" x14ac:dyDescent="0.3">
      <c r="A94" s="18" t="s">
        <v>31</v>
      </c>
      <c r="H94" s="25" t="s">
        <v>480</v>
      </c>
    </row>
    <row r="95" spans="1:8" s="18" customFormat="1" x14ac:dyDescent="0.3"/>
    <row r="96" spans="1:8" s="18" customFormat="1" x14ac:dyDescent="0.3">
      <c r="A96" s="18" t="str">
        <f>TOTAL!A23</f>
        <v>© 2026 Roland Hausin</v>
      </c>
    </row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</sheetData>
  <sortState xmlns:xlrd2="http://schemas.microsoft.com/office/spreadsheetml/2017/richdata2" ref="A58:I78">
    <sortCondition ref="B58:B78"/>
  </sortState>
  <hyperlinks>
    <hyperlink ref="H94" r:id="rId1" display="Mail an Roland" xr:uid="{0BBC7E40-A6CE-4A72-AA75-80AE1B93A69A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7313-7A9F-4F97-B26D-023E20AC89FF}">
  <dimension ref="A1:I24"/>
  <sheetViews>
    <sheetView workbookViewId="0">
      <selection activeCell="A25" sqref="A25"/>
    </sheetView>
  </sheetViews>
  <sheetFormatPr baseColWidth="10" defaultRowHeight="14" x14ac:dyDescent="0.3"/>
  <cols>
    <col min="1" max="1" width="15.81640625" style="18" customWidth="1"/>
    <col min="2" max="2" width="12.54296875" style="18" customWidth="1"/>
    <col min="3" max="3" width="17" style="18" customWidth="1"/>
    <col min="4" max="4" width="10.90625" style="18"/>
    <col min="5" max="5" width="19.36328125" style="18" customWidth="1"/>
    <col min="6" max="7" width="10.90625" style="18"/>
    <col min="8" max="8" width="34.81640625" style="18" customWidth="1"/>
    <col min="9" max="16384" width="10.90625" style="18"/>
  </cols>
  <sheetData>
    <row r="1" spans="1:9" ht="25" x14ac:dyDescent="0.5">
      <c r="A1" s="21" t="s">
        <v>271</v>
      </c>
      <c r="H1" s="22">
        <f ca="1">TODAY()</f>
        <v>46285</v>
      </c>
      <c r="I1" s="22"/>
    </row>
    <row r="3" spans="1:9" s="7" customFormat="1" ht="13" x14ac:dyDescent="0.3">
      <c r="A3" s="2" t="s">
        <v>2</v>
      </c>
      <c r="B3" s="2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5" spans="1:9" x14ac:dyDescent="0.3">
      <c r="A5" s="23" t="s">
        <v>354</v>
      </c>
      <c r="B5" s="18">
        <v>59200</v>
      </c>
      <c r="C5" s="18" t="s">
        <v>346</v>
      </c>
      <c r="D5" s="18" t="s">
        <v>372</v>
      </c>
      <c r="E5" s="18" t="s">
        <v>279</v>
      </c>
      <c r="F5" s="18" t="s">
        <v>357</v>
      </c>
      <c r="H5" s="18" t="s">
        <v>97</v>
      </c>
    </row>
    <row r="6" spans="1:9" x14ac:dyDescent="0.3">
      <c r="A6" s="23" t="s">
        <v>354</v>
      </c>
      <c r="B6" s="18">
        <v>59201</v>
      </c>
      <c r="C6" s="18" t="s">
        <v>346</v>
      </c>
      <c r="D6" s="18" t="s">
        <v>483</v>
      </c>
      <c r="E6" s="18" t="s">
        <v>20</v>
      </c>
      <c r="F6" s="18" t="s">
        <v>1</v>
      </c>
      <c r="G6" s="18" t="s">
        <v>264</v>
      </c>
      <c r="H6" s="18" t="s">
        <v>482</v>
      </c>
    </row>
    <row r="7" spans="1:9" x14ac:dyDescent="0.3">
      <c r="A7" s="23" t="s">
        <v>354</v>
      </c>
      <c r="B7" s="18">
        <v>52333</v>
      </c>
      <c r="C7" s="18" t="s">
        <v>355</v>
      </c>
      <c r="D7" s="18" t="s">
        <v>274</v>
      </c>
      <c r="E7" s="18" t="s">
        <v>231</v>
      </c>
      <c r="F7" s="18" t="s">
        <v>1</v>
      </c>
      <c r="H7" s="18" t="s">
        <v>273</v>
      </c>
    </row>
    <row r="8" spans="1:9" x14ac:dyDescent="0.3">
      <c r="A8" s="23" t="s">
        <v>354</v>
      </c>
      <c r="B8" s="18">
        <v>52334</v>
      </c>
      <c r="C8" s="18" t="s">
        <v>355</v>
      </c>
      <c r="D8" s="18" t="s">
        <v>274</v>
      </c>
      <c r="E8" s="18" t="s">
        <v>231</v>
      </c>
      <c r="F8" s="18" t="s">
        <v>356</v>
      </c>
      <c r="G8" s="18" t="s">
        <v>264</v>
      </c>
      <c r="H8" s="18" t="s">
        <v>273</v>
      </c>
    </row>
    <row r="9" spans="1:9" x14ac:dyDescent="0.3">
      <c r="A9" s="23" t="s">
        <v>354</v>
      </c>
      <c r="B9" s="18">
        <v>52335</v>
      </c>
      <c r="C9" s="18" t="s">
        <v>355</v>
      </c>
      <c r="D9" s="18" t="s">
        <v>274</v>
      </c>
      <c r="E9" s="18" t="s">
        <v>231</v>
      </c>
      <c r="F9" s="18" t="s">
        <v>357</v>
      </c>
      <c r="G9" s="18" t="s">
        <v>264</v>
      </c>
      <c r="H9" s="18" t="s">
        <v>273</v>
      </c>
    </row>
    <row r="10" spans="1:9" x14ac:dyDescent="0.3">
      <c r="A10" s="23" t="s">
        <v>354</v>
      </c>
      <c r="B10" s="18">
        <v>59211</v>
      </c>
      <c r="C10" s="18" t="s">
        <v>346</v>
      </c>
      <c r="D10" s="18" t="s">
        <v>525</v>
      </c>
      <c r="E10" s="18" t="s">
        <v>103</v>
      </c>
      <c r="F10" s="18" t="s">
        <v>357</v>
      </c>
      <c r="G10" s="18" t="s">
        <v>69</v>
      </c>
      <c r="H10" s="18" t="s">
        <v>71</v>
      </c>
    </row>
    <row r="11" spans="1:9" x14ac:dyDescent="0.3">
      <c r="A11" s="23" t="s">
        <v>354</v>
      </c>
      <c r="B11" s="18">
        <v>59400</v>
      </c>
      <c r="C11" s="18" t="s">
        <v>346</v>
      </c>
      <c r="D11" s="18" t="s">
        <v>381</v>
      </c>
      <c r="E11" s="18" t="s">
        <v>279</v>
      </c>
      <c r="F11" s="18" t="s">
        <v>1</v>
      </c>
      <c r="G11" s="18" t="s">
        <v>69</v>
      </c>
      <c r="H11" s="18" t="s">
        <v>97</v>
      </c>
    </row>
    <row r="12" spans="1:9" x14ac:dyDescent="0.3">
      <c r="A12" s="23" t="s">
        <v>354</v>
      </c>
      <c r="B12" s="18">
        <v>59401</v>
      </c>
      <c r="C12" s="18" t="s">
        <v>346</v>
      </c>
      <c r="D12" s="18" t="s">
        <v>483</v>
      </c>
      <c r="E12" s="18" t="s">
        <v>20</v>
      </c>
      <c r="F12" s="18" t="s">
        <v>357</v>
      </c>
      <c r="H12" s="18" t="s">
        <v>482</v>
      </c>
    </row>
    <row r="13" spans="1:9" x14ac:dyDescent="0.3">
      <c r="A13" s="23" t="s">
        <v>354</v>
      </c>
      <c r="B13" s="18">
        <v>97580</v>
      </c>
      <c r="C13" s="18" t="s">
        <v>551</v>
      </c>
      <c r="D13" s="18">
        <v>16515</v>
      </c>
      <c r="E13" s="18" t="s">
        <v>16</v>
      </c>
      <c r="F13" s="18" t="s">
        <v>1</v>
      </c>
    </row>
    <row r="14" spans="1:9" x14ac:dyDescent="0.3">
      <c r="A14" s="23" t="s">
        <v>354</v>
      </c>
      <c r="B14" s="18">
        <v>97582</v>
      </c>
      <c r="C14" s="18" t="s">
        <v>551</v>
      </c>
      <c r="D14" s="18">
        <v>16515</v>
      </c>
      <c r="E14" s="18" t="s">
        <v>16</v>
      </c>
      <c r="F14" s="18" t="s">
        <v>1</v>
      </c>
      <c r="G14" s="18" t="s">
        <v>264</v>
      </c>
    </row>
    <row r="15" spans="1:9" x14ac:dyDescent="0.3">
      <c r="A15" s="23" t="s">
        <v>354</v>
      </c>
      <c r="B15" s="18">
        <v>97583</v>
      </c>
      <c r="C15" s="18" t="s">
        <v>551</v>
      </c>
      <c r="D15" s="18">
        <v>16515</v>
      </c>
      <c r="E15" s="18" t="s">
        <v>16</v>
      </c>
      <c r="F15" s="18" t="s">
        <v>357</v>
      </c>
    </row>
    <row r="18" spans="1:8" s="20" customFormat="1" x14ac:dyDescent="0.3">
      <c r="B18" s="29" t="s">
        <v>14</v>
      </c>
      <c r="C18" s="29">
        <f>COUNTA(C4:C17)</f>
        <v>11</v>
      </c>
    </row>
    <row r="20" spans="1:8" s="37" customFormat="1" ht="14.25" customHeight="1" x14ac:dyDescent="0.3">
      <c r="A20" s="36"/>
      <c r="B20" s="13" t="s">
        <v>10</v>
      </c>
      <c r="D20" s="13"/>
    </row>
    <row r="22" spans="1:8" x14ac:dyDescent="0.3">
      <c r="A22" s="18" t="s">
        <v>31</v>
      </c>
      <c r="H22" s="25" t="s">
        <v>480</v>
      </c>
    </row>
    <row r="24" spans="1:8" x14ac:dyDescent="0.3">
      <c r="A24" s="18" t="str">
        <f>TOTAL!A23</f>
        <v>© 2026 Roland Hausin</v>
      </c>
    </row>
  </sheetData>
  <hyperlinks>
    <hyperlink ref="H22" r:id="rId1" display="Mail an Roland" xr:uid="{99D9D680-1148-463D-9790-6536AE44EC6C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A8731-23E6-47CE-86E9-188D0F9228E3}">
  <dimension ref="A1:I52"/>
  <sheetViews>
    <sheetView workbookViewId="0">
      <selection activeCell="A53" sqref="A53"/>
    </sheetView>
  </sheetViews>
  <sheetFormatPr baseColWidth="10" defaultRowHeight="14" x14ac:dyDescent="0.3"/>
  <cols>
    <col min="1" max="1" width="15.81640625" style="18" customWidth="1"/>
    <col min="2" max="2" width="12.54296875" style="18" customWidth="1"/>
    <col min="3" max="3" width="17" style="18" customWidth="1"/>
    <col min="4" max="4" width="10.90625" style="18"/>
    <col min="5" max="5" width="19.36328125" style="18" customWidth="1"/>
    <col min="6" max="7" width="10.90625" style="18"/>
    <col min="8" max="8" width="34.81640625" style="18" customWidth="1"/>
    <col min="9" max="16384" width="10.90625" style="18"/>
  </cols>
  <sheetData>
    <row r="1" spans="1:9" ht="25" x14ac:dyDescent="0.5">
      <c r="A1" s="21" t="s">
        <v>182</v>
      </c>
      <c r="H1" s="22">
        <f ca="1">TODAY()</f>
        <v>46285</v>
      </c>
      <c r="I1" s="22"/>
    </row>
    <row r="3" spans="1:9" s="7" customFormat="1" ht="13" x14ac:dyDescent="0.3">
      <c r="A3" s="2" t="s">
        <v>2</v>
      </c>
      <c r="B3" s="2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5" spans="1:9" x14ac:dyDescent="0.3">
      <c r="A5" s="23" t="s">
        <v>143</v>
      </c>
      <c r="B5" s="18">
        <v>1062</v>
      </c>
      <c r="C5" s="18" t="s">
        <v>253</v>
      </c>
      <c r="E5" s="18" t="s">
        <v>20</v>
      </c>
      <c r="F5" s="18" t="s">
        <v>1</v>
      </c>
      <c r="H5" s="18" t="s">
        <v>514</v>
      </c>
    </row>
    <row r="6" spans="1:9" x14ac:dyDescent="0.3">
      <c r="A6" s="23" t="s">
        <v>143</v>
      </c>
      <c r="B6" s="18">
        <v>1073</v>
      </c>
      <c r="C6" s="18" t="s">
        <v>234</v>
      </c>
      <c r="D6" s="18">
        <v>18821</v>
      </c>
      <c r="E6" s="18" t="s">
        <v>20</v>
      </c>
      <c r="F6" s="18" t="s">
        <v>0</v>
      </c>
      <c r="H6" s="18" t="s">
        <v>68</v>
      </c>
    </row>
    <row r="7" spans="1:9" x14ac:dyDescent="0.3">
      <c r="A7" s="23" t="s">
        <v>143</v>
      </c>
      <c r="B7" s="18">
        <v>1079</v>
      </c>
      <c r="C7" s="18" t="s">
        <v>234</v>
      </c>
      <c r="D7" s="18" t="s">
        <v>515</v>
      </c>
      <c r="E7" s="18" t="s">
        <v>20</v>
      </c>
      <c r="F7" s="18" t="s">
        <v>0</v>
      </c>
      <c r="H7" s="18" t="s">
        <v>68</v>
      </c>
    </row>
    <row r="8" spans="1:9" x14ac:dyDescent="0.3">
      <c r="A8" s="23" t="s">
        <v>143</v>
      </c>
      <c r="B8" s="18">
        <v>1080</v>
      </c>
      <c r="C8" s="18" t="s">
        <v>234</v>
      </c>
      <c r="D8" s="18">
        <v>16558</v>
      </c>
      <c r="E8" s="18" t="s">
        <v>20</v>
      </c>
      <c r="F8" s="18" t="s">
        <v>0</v>
      </c>
      <c r="H8" s="18" t="s">
        <v>68</v>
      </c>
    </row>
    <row r="9" spans="1:9" x14ac:dyDescent="0.3">
      <c r="A9" s="23" t="s">
        <v>143</v>
      </c>
      <c r="B9" s="18">
        <v>1081</v>
      </c>
      <c r="C9" s="18" t="s">
        <v>234</v>
      </c>
      <c r="D9" s="18">
        <v>16557</v>
      </c>
      <c r="E9" s="18" t="s">
        <v>16</v>
      </c>
      <c r="F9" s="18" t="s">
        <v>0</v>
      </c>
      <c r="H9" s="18" t="s">
        <v>68</v>
      </c>
    </row>
    <row r="10" spans="1:9" x14ac:dyDescent="0.3">
      <c r="A10" s="23" t="s">
        <v>143</v>
      </c>
      <c r="B10" s="18">
        <v>1082</v>
      </c>
      <c r="C10" s="18" t="s">
        <v>253</v>
      </c>
      <c r="D10" s="18">
        <v>6</v>
      </c>
      <c r="E10" s="18" t="s">
        <v>20</v>
      </c>
      <c r="F10" s="18" t="s">
        <v>0</v>
      </c>
      <c r="H10" s="18" t="s">
        <v>514</v>
      </c>
    </row>
    <row r="11" spans="1:9" x14ac:dyDescent="0.3">
      <c r="A11" s="23" t="s">
        <v>143</v>
      </c>
      <c r="B11" s="18">
        <v>1083</v>
      </c>
      <c r="C11" s="18" t="s">
        <v>253</v>
      </c>
      <c r="D11" s="18">
        <v>18821</v>
      </c>
      <c r="E11" s="18" t="s">
        <v>20</v>
      </c>
      <c r="F11" s="18" t="s">
        <v>0</v>
      </c>
      <c r="H11" s="18" t="s">
        <v>68</v>
      </c>
    </row>
    <row r="12" spans="1:9" x14ac:dyDescent="0.3">
      <c r="A12" s="23" t="s">
        <v>143</v>
      </c>
      <c r="B12" s="18">
        <v>1084</v>
      </c>
      <c r="C12" s="18" t="s">
        <v>253</v>
      </c>
      <c r="D12" s="18">
        <v>18820</v>
      </c>
      <c r="E12" s="18" t="s">
        <v>16</v>
      </c>
      <c r="F12" s="18" t="s">
        <v>0</v>
      </c>
      <c r="H12" s="18" t="s">
        <v>68</v>
      </c>
    </row>
    <row r="13" spans="1:9" x14ac:dyDescent="0.3">
      <c r="A13" s="23" t="s">
        <v>143</v>
      </c>
      <c r="B13" s="18">
        <v>1658</v>
      </c>
      <c r="C13" s="18" t="s">
        <v>234</v>
      </c>
      <c r="D13" s="18" t="s">
        <v>515</v>
      </c>
      <c r="E13" s="18" t="s">
        <v>20</v>
      </c>
      <c r="F13" s="18" t="s">
        <v>1</v>
      </c>
      <c r="H13" s="18" t="s">
        <v>68</v>
      </c>
    </row>
    <row r="14" spans="1:9" x14ac:dyDescent="0.3">
      <c r="A14" s="23" t="s">
        <v>143</v>
      </c>
      <c r="B14" s="18">
        <v>1659</v>
      </c>
      <c r="C14" s="18" t="s">
        <v>234</v>
      </c>
      <c r="D14" s="18">
        <v>16558</v>
      </c>
      <c r="E14" s="18" t="s">
        <v>16</v>
      </c>
      <c r="F14" s="18" t="s">
        <v>1</v>
      </c>
      <c r="H14" s="18" t="s">
        <v>68</v>
      </c>
    </row>
    <row r="15" spans="1:9" x14ac:dyDescent="0.3">
      <c r="A15" s="23" t="s">
        <v>143</v>
      </c>
      <c r="B15" s="18">
        <v>1660</v>
      </c>
      <c r="C15" s="18" t="s">
        <v>253</v>
      </c>
      <c r="D15" s="18">
        <v>18820</v>
      </c>
      <c r="E15" s="18" t="s">
        <v>16</v>
      </c>
      <c r="F15" s="18" t="s">
        <v>1</v>
      </c>
      <c r="H15" s="18" t="s">
        <v>68</v>
      </c>
    </row>
    <row r="16" spans="1:9" x14ac:dyDescent="0.3">
      <c r="A16" s="23" t="s">
        <v>143</v>
      </c>
      <c r="B16" s="18">
        <v>1661</v>
      </c>
      <c r="C16" s="18" t="s">
        <v>253</v>
      </c>
      <c r="D16" s="18">
        <v>18821</v>
      </c>
      <c r="E16" s="18" t="s">
        <v>20</v>
      </c>
      <c r="F16" s="18" t="s">
        <v>1</v>
      </c>
      <c r="H16" s="18" t="s">
        <v>68</v>
      </c>
    </row>
    <row r="17" spans="1:8" x14ac:dyDescent="0.3">
      <c r="A17" s="23" t="s">
        <v>143</v>
      </c>
      <c r="B17" s="18">
        <v>1662</v>
      </c>
      <c r="C17" s="18" t="s">
        <v>253</v>
      </c>
      <c r="D17" s="18">
        <v>6</v>
      </c>
      <c r="E17" s="18" t="s">
        <v>20</v>
      </c>
      <c r="F17" s="18" t="s">
        <v>1</v>
      </c>
      <c r="H17" s="18" t="s">
        <v>514</v>
      </c>
    </row>
    <row r="18" spans="1:8" x14ac:dyDescent="0.3">
      <c r="A18" s="23" t="s">
        <v>143</v>
      </c>
      <c r="B18" s="18">
        <v>1663</v>
      </c>
      <c r="C18" s="18" t="s">
        <v>234</v>
      </c>
      <c r="D18" s="18">
        <v>16557</v>
      </c>
      <c r="E18" s="18" t="s">
        <v>16</v>
      </c>
      <c r="F18" s="18" t="s">
        <v>1</v>
      </c>
      <c r="H18" s="18" t="s">
        <v>68</v>
      </c>
    </row>
    <row r="19" spans="1:8" x14ac:dyDescent="0.3">
      <c r="A19" s="23" t="s">
        <v>143</v>
      </c>
      <c r="B19" s="18" t="s">
        <v>180</v>
      </c>
      <c r="C19" s="18" t="s">
        <v>39</v>
      </c>
      <c r="D19" s="18">
        <v>519</v>
      </c>
      <c r="E19" s="18" t="s">
        <v>16</v>
      </c>
      <c r="F19" s="18" t="s">
        <v>1</v>
      </c>
      <c r="H19" s="18" t="s">
        <v>181</v>
      </c>
    </row>
    <row r="20" spans="1:8" x14ac:dyDescent="0.3">
      <c r="A20" s="23" t="s">
        <v>143</v>
      </c>
      <c r="B20" s="18" t="s">
        <v>161</v>
      </c>
      <c r="C20" s="18" t="s">
        <v>39</v>
      </c>
      <c r="D20" s="18">
        <v>519</v>
      </c>
      <c r="E20" s="18" t="s">
        <v>162</v>
      </c>
      <c r="F20" s="18" t="s">
        <v>1</v>
      </c>
      <c r="H20" s="18" t="s">
        <v>171</v>
      </c>
    </row>
    <row r="21" spans="1:8" x14ac:dyDescent="0.3">
      <c r="A21" s="23" t="s">
        <v>143</v>
      </c>
      <c r="B21" s="18" t="s">
        <v>158</v>
      </c>
      <c r="C21" s="18" t="s">
        <v>39</v>
      </c>
      <c r="E21" s="18" t="s">
        <v>159</v>
      </c>
      <c r="F21" s="18" t="s">
        <v>1</v>
      </c>
      <c r="H21" s="18" t="s">
        <v>172</v>
      </c>
    </row>
    <row r="22" spans="1:8" x14ac:dyDescent="0.3">
      <c r="A22" s="23" t="s">
        <v>143</v>
      </c>
      <c r="B22" s="18" t="s">
        <v>158</v>
      </c>
      <c r="C22" s="18" t="s">
        <v>39</v>
      </c>
      <c r="E22" s="18" t="s">
        <v>11</v>
      </c>
      <c r="F22" s="18" t="s">
        <v>1</v>
      </c>
      <c r="H22" s="18" t="s">
        <v>171</v>
      </c>
    </row>
    <row r="23" spans="1:8" x14ac:dyDescent="0.3">
      <c r="A23" s="23" t="s">
        <v>143</v>
      </c>
      <c r="B23" s="18" t="s">
        <v>163</v>
      </c>
      <c r="C23" s="18" t="s">
        <v>39</v>
      </c>
      <c r="E23" s="18" t="s">
        <v>11</v>
      </c>
      <c r="F23" s="18" t="s">
        <v>1</v>
      </c>
      <c r="H23" s="18" t="s">
        <v>171</v>
      </c>
    </row>
    <row r="24" spans="1:8" x14ac:dyDescent="0.3">
      <c r="A24" s="23" t="s">
        <v>143</v>
      </c>
      <c r="B24" s="18" t="s">
        <v>178</v>
      </c>
      <c r="C24" s="18" t="s">
        <v>39</v>
      </c>
      <c r="E24" s="18" t="s">
        <v>11</v>
      </c>
      <c r="F24" s="18" t="s">
        <v>1</v>
      </c>
      <c r="H24" s="18" t="s">
        <v>179</v>
      </c>
    </row>
    <row r="25" spans="1:8" x14ac:dyDescent="0.3">
      <c r="A25" s="23" t="s">
        <v>143</v>
      </c>
      <c r="B25" s="18" t="s">
        <v>422</v>
      </c>
      <c r="C25" s="18" t="s">
        <v>423</v>
      </c>
      <c r="E25" s="18" t="s">
        <v>197</v>
      </c>
      <c r="F25" s="18" t="s">
        <v>1</v>
      </c>
      <c r="H25" s="18" t="s">
        <v>424</v>
      </c>
    </row>
    <row r="26" spans="1:8" x14ac:dyDescent="0.3">
      <c r="A26" s="23" t="s">
        <v>143</v>
      </c>
      <c r="B26" s="18" t="s">
        <v>164</v>
      </c>
      <c r="C26" s="18" t="s">
        <v>39</v>
      </c>
      <c r="E26" s="18" t="s">
        <v>20</v>
      </c>
      <c r="F26" s="18" t="s">
        <v>1</v>
      </c>
      <c r="H26" s="18" t="s">
        <v>144</v>
      </c>
    </row>
    <row r="27" spans="1:8" x14ac:dyDescent="0.3">
      <c r="A27" s="23" t="s">
        <v>143</v>
      </c>
      <c r="B27" s="18" t="s">
        <v>165</v>
      </c>
      <c r="C27" s="18" t="s">
        <v>39</v>
      </c>
      <c r="E27" s="18" t="s">
        <v>166</v>
      </c>
      <c r="F27" s="18" t="s">
        <v>1</v>
      </c>
      <c r="H27" s="18" t="s">
        <v>173</v>
      </c>
    </row>
    <row r="28" spans="1:8" x14ac:dyDescent="0.3">
      <c r="A28" s="23" t="s">
        <v>143</v>
      </c>
      <c r="B28" s="18" t="s">
        <v>167</v>
      </c>
      <c r="C28" s="18" t="s">
        <v>39</v>
      </c>
      <c r="E28" s="18" t="s">
        <v>16</v>
      </c>
      <c r="F28" s="18" t="s">
        <v>1</v>
      </c>
      <c r="H28" s="18" t="s">
        <v>175</v>
      </c>
    </row>
    <row r="29" spans="1:8" x14ac:dyDescent="0.3">
      <c r="A29" s="23" t="s">
        <v>143</v>
      </c>
      <c r="B29" s="18" t="s">
        <v>176</v>
      </c>
      <c r="C29" s="18" t="s">
        <v>39</v>
      </c>
      <c r="E29" s="18" t="s">
        <v>28</v>
      </c>
      <c r="F29" s="18" t="s">
        <v>1</v>
      </c>
      <c r="H29" s="18" t="s">
        <v>177</v>
      </c>
    </row>
    <row r="30" spans="1:8" x14ac:dyDescent="0.3">
      <c r="A30" s="23" t="s">
        <v>143</v>
      </c>
      <c r="B30" s="18" t="s">
        <v>168</v>
      </c>
      <c r="C30" s="18" t="s">
        <v>39</v>
      </c>
      <c r="E30" s="18" t="s">
        <v>169</v>
      </c>
      <c r="F30" s="18" t="s">
        <v>1</v>
      </c>
      <c r="H30" s="18" t="s">
        <v>170</v>
      </c>
    </row>
    <row r="31" spans="1:8" x14ac:dyDescent="0.3">
      <c r="A31" s="23" t="s">
        <v>143</v>
      </c>
      <c r="B31" s="18" t="s">
        <v>154</v>
      </c>
      <c r="C31" s="18" t="s">
        <v>39</v>
      </c>
      <c r="E31" s="18" t="s">
        <v>155</v>
      </c>
      <c r="F31" s="18" t="s">
        <v>1</v>
      </c>
      <c r="H31" s="18" t="s">
        <v>144</v>
      </c>
    </row>
    <row r="32" spans="1:8" x14ac:dyDescent="0.3">
      <c r="A32" s="23" t="s">
        <v>143</v>
      </c>
      <c r="B32" s="18" t="s">
        <v>150</v>
      </c>
      <c r="C32" s="18" t="s">
        <v>39</v>
      </c>
      <c r="D32" s="18">
        <v>405</v>
      </c>
      <c r="E32" s="18" t="s">
        <v>16</v>
      </c>
      <c r="F32" s="18" t="s">
        <v>1</v>
      </c>
      <c r="H32" s="18" t="s">
        <v>144</v>
      </c>
    </row>
    <row r="33" spans="1:8" x14ac:dyDescent="0.3">
      <c r="A33" s="23" t="s">
        <v>143</v>
      </c>
      <c r="B33" s="18" t="s">
        <v>153</v>
      </c>
      <c r="C33" s="18" t="s">
        <v>39</v>
      </c>
      <c r="E33" s="18" t="s">
        <v>16</v>
      </c>
      <c r="F33" s="18" t="s">
        <v>1</v>
      </c>
      <c r="H33" s="18" t="s">
        <v>144</v>
      </c>
    </row>
    <row r="34" spans="1:8" x14ac:dyDescent="0.3">
      <c r="A34" s="23" t="s">
        <v>143</v>
      </c>
      <c r="B34" s="18" t="s">
        <v>160</v>
      </c>
      <c r="C34" s="18" t="s">
        <v>39</v>
      </c>
      <c r="E34" s="18" t="s">
        <v>21</v>
      </c>
      <c r="F34" s="18" t="s">
        <v>1</v>
      </c>
      <c r="H34" s="18" t="s">
        <v>174</v>
      </c>
    </row>
    <row r="35" spans="1:8" x14ac:dyDescent="0.3">
      <c r="A35" s="23" t="s">
        <v>143</v>
      </c>
      <c r="B35" s="18" t="s">
        <v>156</v>
      </c>
      <c r="C35" s="18" t="s">
        <v>39</v>
      </c>
      <c r="D35" s="18" t="s">
        <v>157</v>
      </c>
      <c r="E35" s="18" t="s">
        <v>11</v>
      </c>
      <c r="F35" s="18" t="s">
        <v>1</v>
      </c>
      <c r="H35" s="18" t="s">
        <v>144</v>
      </c>
    </row>
    <row r="36" spans="1:8" x14ac:dyDescent="0.3">
      <c r="A36" s="23" t="s">
        <v>143</v>
      </c>
      <c r="C36" s="18" t="s">
        <v>39</v>
      </c>
      <c r="D36" s="18">
        <v>414</v>
      </c>
      <c r="E36" s="18" t="s">
        <v>16</v>
      </c>
      <c r="F36" s="18" t="s">
        <v>1</v>
      </c>
      <c r="H36" s="18" t="s">
        <v>144</v>
      </c>
    </row>
    <row r="37" spans="1:8" x14ac:dyDescent="0.3">
      <c r="A37" s="23" t="s">
        <v>143</v>
      </c>
      <c r="B37" s="18" t="s">
        <v>238</v>
      </c>
      <c r="C37" s="18" t="s">
        <v>250</v>
      </c>
      <c r="E37" s="18" t="s">
        <v>16</v>
      </c>
      <c r="F37" s="18" t="s">
        <v>239</v>
      </c>
    </row>
    <row r="40" spans="1:8" ht="18" x14ac:dyDescent="0.4">
      <c r="A40" s="32" t="s">
        <v>102</v>
      </c>
    </row>
    <row r="41" spans="1:8" x14ac:dyDescent="0.3">
      <c r="A41" s="27"/>
    </row>
    <row r="42" spans="1:8" x14ac:dyDescent="0.3">
      <c r="A42" s="28" t="s">
        <v>516</v>
      </c>
      <c r="B42" s="13"/>
      <c r="C42" s="13" t="s">
        <v>240</v>
      </c>
      <c r="D42" s="13">
        <v>18114</v>
      </c>
      <c r="E42" s="13" t="s">
        <v>517</v>
      </c>
      <c r="F42" s="13" t="s">
        <v>1</v>
      </c>
      <c r="G42" s="13"/>
      <c r="H42" s="18" t="s">
        <v>518</v>
      </c>
    </row>
    <row r="44" spans="1:8" s="20" customFormat="1" x14ac:dyDescent="0.3">
      <c r="B44" s="29" t="s">
        <v>14</v>
      </c>
      <c r="C44" s="29"/>
      <c r="D44" s="29">
        <f>COUNTA(C4:C43)</f>
        <v>34</v>
      </c>
    </row>
    <row r="45" spans="1:8" x14ac:dyDescent="0.3">
      <c r="C45" s="18" t="s">
        <v>519</v>
      </c>
      <c r="D45" s="18">
        <f>COUNTA(C4:C39)</f>
        <v>33</v>
      </c>
    </row>
    <row r="46" spans="1:8" x14ac:dyDescent="0.3">
      <c r="C46" s="18" t="s">
        <v>520</v>
      </c>
      <c r="D46" s="18">
        <f>COUNTA(C40:C43)</f>
        <v>1</v>
      </c>
    </row>
    <row r="48" spans="1:8" s="37" customFormat="1" ht="14.25" customHeight="1" x14ac:dyDescent="0.3">
      <c r="A48" s="36"/>
      <c r="B48" s="13" t="s">
        <v>10</v>
      </c>
      <c r="D48" s="13"/>
    </row>
    <row r="50" spans="1:8" x14ac:dyDescent="0.3">
      <c r="A50" s="18" t="s">
        <v>31</v>
      </c>
      <c r="H50" s="25" t="s">
        <v>480</v>
      </c>
    </row>
    <row r="52" spans="1:8" x14ac:dyDescent="0.3">
      <c r="A52" s="18" t="str">
        <f>TOTAL!A23</f>
        <v>© 2026 Roland Hausin</v>
      </c>
    </row>
  </sheetData>
  <hyperlinks>
    <hyperlink ref="H50" r:id="rId1" display="Mail an Roland" xr:uid="{B9CDF68A-4661-4A7F-BA2E-4A327EEF4C93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2065-7FD8-416D-AF9F-859EC78A5281}">
  <dimension ref="A1:I35"/>
  <sheetViews>
    <sheetView workbookViewId="0">
      <selection activeCell="A36" sqref="A36"/>
    </sheetView>
  </sheetViews>
  <sheetFormatPr baseColWidth="10" defaultRowHeight="14" x14ac:dyDescent="0.3"/>
  <cols>
    <col min="1" max="1" width="15.81640625" style="18" customWidth="1"/>
    <col min="2" max="2" width="12.54296875" style="18" customWidth="1"/>
    <col min="3" max="3" width="17" style="18" customWidth="1"/>
    <col min="4" max="4" width="10.90625" style="18"/>
    <col min="5" max="5" width="19.36328125" style="18" customWidth="1"/>
    <col min="6" max="7" width="10.90625" style="18"/>
    <col min="8" max="8" width="34.81640625" style="18" customWidth="1"/>
    <col min="9" max="16384" width="10.90625" style="18"/>
  </cols>
  <sheetData>
    <row r="1" spans="1:9" ht="25" x14ac:dyDescent="0.5">
      <c r="A1" s="21" t="s">
        <v>257</v>
      </c>
      <c r="H1" s="22">
        <f ca="1">TODAY()</f>
        <v>46285</v>
      </c>
      <c r="I1" s="22"/>
    </row>
    <row r="3" spans="1:9" s="7" customFormat="1" ht="13" x14ac:dyDescent="0.3">
      <c r="A3" s="2" t="s">
        <v>2</v>
      </c>
      <c r="B3" s="2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5" spans="1:9" x14ac:dyDescent="0.3">
      <c r="A5" s="23" t="s">
        <v>258</v>
      </c>
      <c r="B5" s="18">
        <v>41405</v>
      </c>
      <c r="C5" s="18" t="s">
        <v>234</v>
      </c>
      <c r="D5" s="18">
        <v>16390</v>
      </c>
      <c r="E5" s="18" t="s">
        <v>20</v>
      </c>
      <c r="F5" s="18" t="s">
        <v>1</v>
      </c>
      <c r="G5" s="18" t="s">
        <v>69</v>
      </c>
    </row>
    <row r="6" spans="1:9" x14ac:dyDescent="0.3">
      <c r="A6" s="23" t="s">
        <v>258</v>
      </c>
      <c r="B6" s="18">
        <v>43529</v>
      </c>
      <c r="C6" s="18" t="s">
        <v>234</v>
      </c>
      <c r="D6" s="18">
        <v>16382</v>
      </c>
      <c r="E6" s="18" t="s">
        <v>16</v>
      </c>
      <c r="F6" s="18" t="s">
        <v>1</v>
      </c>
    </row>
    <row r="7" spans="1:9" x14ac:dyDescent="0.3">
      <c r="A7" s="23" t="s">
        <v>258</v>
      </c>
      <c r="B7" s="18">
        <v>43580</v>
      </c>
      <c r="C7" s="18" t="s">
        <v>350</v>
      </c>
      <c r="D7" s="18">
        <v>18463</v>
      </c>
      <c r="E7" s="18" t="s">
        <v>20</v>
      </c>
      <c r="F7" s="18" t="s">
        <v>1</v>
      </c>
      <c r="H7" s="18" t="s">
        <v>68</v>
      </c>
    </row>
    <row r="8" spans="1:9" x14ac:dyDescent="0.3">
      <c r="A8" s="23" t="s">
        <v>258</v>
      </c>
      <c r="B8" s="18">
        <v>43929</v>
      </c>
      <c r="C8" s="18" t="s">
        <v>350</v>
      </c>
      <c r="D8" s="18">
        <v>18463</v>
      </c>
      <c r="E8" s="18" t="s">
        <v>20</v>
      </c>
      <c r="F8" s="18" t="s">
        <v>0</v>
      </c>
      <c r="H8" s="18" t="s">
        <v>68</v>
      </c>
    </row>
    <row r="9" spans="1:9" x14ac:dyDescent="0.3">
      <c r="A9" s="23" t="s">
        <v>258</v>
      </c>
      <c r="B9" s="18">
        <v>43936</v>
      </c>
      <c r="C9" s="18" t="s">
        <v>234</v>
      </c>
      <c r="D9" s="18">
        <v>16382</v>
      </c>
      <c r="E9" s="18" t="s">
        <v>16</v>
      </c>
      <c r="F9" s="18" t="s">
        <v>1</v>
      </c>
    </row>
    <row r="10" spans="1:9" ht="14" customHeight="1" x14ac:dyDescent="0.3">
      <c r="A10" s="23" t="s">
        <v>258</v>
      </c>
      <c r="B10" s="18">
        <v>43936</v>
      </c>
      <c r="C10" s="18" t="s">
        <v>234</v>
      </c>
      <c r="D10" s="18">
        <v>16382</v>
      </c>
      <c r="E10" s="18" t="s">
        <v>16</v>
      </c>
      <c r="F10" s="18" t="s">
        <v>0</v>
      </c>
      <c r="G10" s="18" t="s">
        <v>69</v>
      </c>
    </row>
    <row r="11" spans="1:9" ht="14" customHeight="1" x14ac:dyDescent="0.3">
      <c r="A11" s="23" t="s">
        <v>258</v>
      </c>
      <c r="B11" s="18">
        <v>68667</v>
      </c>
      <c r="C11" s="18" t="s">
        <v>234</v>
      </c>
      <c r="D11" s="18">
        <v>16411</v>
      </c>
      <c r="E11" s="18" t="s">
        <v>16</v>
      </c>
      <c r="F11" s="18" t="s">
        <v>0</v>
      </c>
      <c r="G11" s="18" t="s">
        <v>69</v>
      </c>
    </row>
    <row r="12" spans="1:9" ht="14" customHeight="1" x14ac:dyDescent="0.3">
      <c r="A12" s="23" t="s">
        <v>258</v>
      </c>
      <c r="B12" s="18">
        <v>51225</v>
      </c>
      <c r="C12" s="18" t="s">
        <v>488</v>
      </c>
      <c r="D12" s="18" t="s">
        <v>489</v>
      </c>
      <c r="E12" s="18" t="s">
        <v>27</v>
      </c>
      <c r="F12" s="18" t="s">
        <v>1</v>
      </c>
      <c r="H12" s="18" t="s">
        <v>277</v>
      </c>
    </row>
    <row r="13" spans="1:9" ht="14" customHeight="1" x14ac:dyDescent="0.3">
      <c r="A13" s="23" t="s">
        <v>258</v>
      </c>
      <c r="B13" s="18">
        <v>52565</v>
      </c>
      <c r="C13" s="18" t="s">
        <v>265</v>
      </c>
      <c r="D13" s="18" t="s">
        <v>267</v>
      </c>
      <c r="E13" s="18" t="s">
        <v>231</v>
      </c>
      <c r="F13" s="18" t="s">
        <v>1</v>
      </c>
      <c r="H13" s="18" t="s">
        <v>270</v>
      </c>
    </row>
    <row r="14" spans="1:9" x14ac:dyDescent="0.3">
      <c r="A14" s="23" t="s">
        <v>258</v>
      </c>
      <c r="B14" s="18">
        <v>52566</v>
      </c>
      <c r="C14" s="18" t="s">
        <v>265</v>
      </c>
      <c r="D14" s="18" t="s">
        <v>267</v>
      </c>
      <c r="E14" s="18" t="s">
        <v>231</v>
      </c>
      <c r="F14" s="18" t="s">
        <v>351</v>
      </c>
      <c r="G14" s="18" t="s">
        <v>264</v>
      </c>
      <c r="H14" s="18" t="s">
        <v>270</v>
      </c>
    </row>
    <row r="15" spans="1:9" x14ac:dyDescent="0.3">
      <c r="A15" s="23" t="s">
        <v>258</v>
      </c>
      <c r="B15" s="18">
        <v>58566</v>
      </c>
      <c r="C15" s="18" t="s">
        <v>265</v>
      </c>
      <c r="D15" s="18" t="s">
        <v>267</v>
      </c>
      <c r="E15" s="18" t="s">
        <v>231</v>
      </c>
      <c r="F15" s="18" t="s">
        <v>0</v>
      </c>
      <c r="G15" s="18" t="s">
        <v>69</v>
      </c>
      <c r="H15" s="18" t="s">
        <v>270</v>
      </c>
    </row>
    <row r="16" spans="1:9" x14ac:dyDescent="0.3">
      <c r="A16" s="23" t="s">
        <v>258</v>
      </c>
      <c r="B16" s="18">
        <v>63496</v>
      </c>
      <c r="C16" s="18" t="s">
        <v>352</v>
      </c>
      <c r="D16" s="18" t="s">
        <v>353</v>
      </c>
      <c r="E16" s="18" t="s">
        <v>279</v>
      </c>
      <c r="F16" s="18" t="s">
        <v>1</v>
      </c>
      <c r="H16" s="18" t="s">
        <v>277</v>
      </c>
    </row>
    <row r="17" spans="1:8" x14ac:dyDescent="0.3">
      <c r="A17" s="23" t="s">
        <v>258</v>
      </c>
      <c r="B17" s="18">
        <v>69496</v>
      </c>
      <c r="C17" s="18" t="s">
        <v>352</v>
      </c>
      <c r="D17" s="18" t="s">
        <v>353</v>
      </c>
      <c r="E17" s="18" t="s">
        <v>279</v>
      </c>
      <c r="F17" s="18" t="s">
        <v>0</v>
      </c>
      <c r="H17" s="18" t="s">
        <v>277</v>
      </c>
    </row>
    <row r="18" spans="1:8" x14ac:dyDescent="0.3">
      <c r="A18" s="23" t="s">
        <v>258</v>
      </c>
      <c r="B18" s="18">
        <v>43964.1</v>
      </c>
      <c r="C18" s="18" t="s">
        <v>447</v>
      </c>
      <c r="E18" s="18" t="s">
        <v>21</v>
      </c>
      <c r="F18" s="18" t="s">
        <v>0</v>
      </c>
      <c r="H18" s="18" t="s">
        <v>448</v>
      </c>
    </row>
    <row r="20" spans="1:8" x14ac:dyDescent="0.3">
      <c r="A20" s="23" t="s">
        <v>542</v>
      </c>
      <c r="B20" s="18" t="s">
        <v>541</v>
      </c>
      <c r="C20" s="18" t="s">
        <v>234</v>
      </c>
      <c r="D20" s="18">
        <v>16313</v>
      </c>
      <c r="E20" s="18" t="s">
        <v>16</v>
      </c>
      <c r="F20" s="18" t="s">
        <v>1</v>
      </c>
      <c r="H20" s="18" t="s">
        <v>543</v>
      </c>
    </row>
    <row r="23" spans="1:8" ht="18" x14ac:dyDescent="0.4">
      <c r="A23" s="32" t="s">
        <v>102</v>
      </c>
    </row>
    <row r="24" spans="1:8" x14ac:dyDescent="0.3">
      <c r="A24" s="27"/>
    </row>
    <row r="25" spans="1:8" x14ac:dyDescent="0.3">
      <c r="A25" s="28" t="s">
        <v>521</v>
      </c>
      <c r="B25" s="13"/>
      <c r="C25" s="13" t="s">
        <v>361</v>
      </c>
      <c r="D25" s="13" t="s">
        <v>522</v>
      </c>
      <c r="E25" s="13" t="s">
        <v>380</v>
      </c>
      <c r="F25" s="13" t="s">
        <v>0</v>
      </c>
      <c r="G25" s="13"/>
      <c r="H25" s="18" t="s">
        <v>523</v>
      </c>
    </row>
    <row r="27" spans="1:8" s="20" customFormat="1" x14ac:dyDescent="0.3">
      <c r="B27" s="29" t="s">
        <v>14</v>
      </c>
      <c r="C27" s="29"/>
      <c r="D27" s="29">
        <f>COUNTA(C4:C26)</f>
        <v>16</v>
      </c>
    </row>
    <row r="28" spans="1:8" x14ac:dyDescent="0.3">
      <c r="C28" s="18" t="s">
        <v>519</v>
      </c>
      <c r="E28" s="18">
        <f>COUNTA(C4:C22)</f>
        <v>15</v>
      </c>
    </row>
    <row r="29" spans="1:8" x14ac:dyDescent="0.3">
      <c r="C29" s="18" t="s">
        <v>520</v>
      </c>
      <c r="E29" s="18">
        <f>COUNTA(C23:C26)</f>
        <v>1</v>
      </c>
    </row>
    <row r="31" spans="1:8" s="37" customFormat="1" ht="14.25" customHeight="1" x14ac:dyDescent="0.3">
      <c r="A31" s="36"/>
      <c r="B31" s="13" t="s">
        <v>10</v>
      </c>
      <c r="D31" s="13"/>
    </row>
    <row r="33" spans="1:8" x14ac:dyDescent="0.3">
      <c r="A33" s="18" t="s">
        <v>31</v>
      </c>
      <c r="H33" s="25" t="s">
        <v>480</v>
      </c>
    </row>
    <row r="35" spans="1:8" x14ac:dyDescent="0.3">
      <c r="A35" s="18" t="str">
        <f>TOTAL!A23</f>
        <v>© 2026 Roland Hausin</v>
      </c>
    </row>
  </sheetData>
  <sortState xmlns:xlrd2="http://schemas.microsoft.com/office/spreadsheetml/2017/richdata2" ref="A5:J17">
    <sortCondition ref="B5:B17"/>
  </sortState>
  <hyperlinks>
    <hyperlink ref="H33" r:id="rId1" display="Mail an Roland" xr:uid="{1F7A2968-D7A7-49F9-8881-8302774E775A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54F4-325C-4A27-98C6-E5292EB6204B}">
  <dimension ref="A1:I18"/>
  <sheetViews>
    <sheetView workbookViewId="0">
      <selection activeCell="A19" sqref="A19"/>
    </sheetView>
  </sheetViews>
  <sheetFormatPr baseColWidth="10" defaultRowHeight="14" x14ac:dyDescent="0.3"/>
  <cols>
    <col min="1" max="1" width="15.81640625" style="18" customWidth="1"/>
    <col min="2" max="2" width="12.54296875" style="18" customWidth="1"/>
    <col min="3" max="3" width="17" style="18" customWidth="1"/>
    <col min="4" max="4" width="16" style="18" customWidth="1"/>
    <col min="5" max="5" width="19.36328125" style="18" customWidth="1"/>
    <col min="6" max="7" width="10.90625" style="18"/>
    <col min="8" max="8" width="34.81640625" style="18" customWidth="1"/>
    <col min="9" max="16384" width="10.90625" style="18"/>
  </cols>
  <sheetData>
    <row r="1" spans="1:9" ht="25" x14ac:dyDescent="0.5">
      <c r="A1" s="21" t="s">
        <v>251</v>
      </c>
      <c r="H1" s="22">
        <f ca="1">TODAY()</f>
        <v>46285</v>
      </c>
      <c r="I1" s="22"/>
    </row>
    <row r="3" spans="1:9" s="7" customFormat="1" ht="13" x14ac:dyDescent="0.3">
      <c r="A3" s="2" t="s">
        <v>2</v>
      </c>
      <c r="B3" s="2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5" spans="1:9" x14ac:dyDescent="0.3">
      <c r="A5" s="23" t="s">
        <v>252</v>
      </c>
      <c r="B5" s="18">
        <v>22335</v>
      </c>
      <c r="C5" s="18" t="s">
        <v>234</v>
      </c>
      <c r="D5" s="18">
        <v>16367</v>
      </c>
      <c r="E5" s="18" t="s">
        <v>197</v>
      </c>
      <c r="F5" s="18" t="s">
        <v>1</v>
      </c>
    </row>
    <row r="6" spans="1:9" x14ac:dyDescent="0.3">
      <c r="A6" s="23" t="s">
        <v>252</v>
      </c>
      <c r="B6" s="18">
        <v>22316</v>
      </c>
      <c r="C6" s="18" t="s">
        <v>234</v>
      </c>
      <c r="D6" s="18">
        <v>16370</v>
      </c>
      <c r="E6" s="18" t="s">
        <v>197</v>
      </c>
      <c r="F6" s="18" t="s">
        <v>1</v>
      </c>
    </row>
    <row r="7" spans="1:9" x14ac:dyDescent="0.3">
      <c r="A7" s="23" t="s">
        <v>252</v>
      </c>
      <c r="B7" s="18">
        <v>22335</v>
      </c>
      <c r="C7" s="18" t="s">
        <v>250</v>
      </c>
      <c r="E7" s="18" t="s">
        <v>16</v>
      </c>
      <c r="F7" s="18" t="s">
        <v>1</v>
      </c>
    </row>
    <row r="8" spans="1:9" x14ac:dyDescent="0.3">
      <c r="A8" s="23" t="s">
        <v>252</v>
      </c>
      <c r="B8" s="18">
        <v>22588</v>
      </c>
      <c r="C8" s="18" t="s">
        <v>275</v>
      </c>
      <c r="D8" s="18" t="s">
        <v>341</v>
      </c>
      <c r="E8" s="18" t="s">
        <v>342</v>
      </c>
      <c r="F8" s="18" t="s">
        <v>1</v>
      </c>
      <c r="H8" s="18" t="s">
        <v>68</v>
      </c>
    </row>
    <row r="9" spans="1:9" x14ac:dyDescent="0.3">
      <c r="A9" s="23" t="s">
        <v>252</v>
      </c>
      <c r="B9" s="18">
        <v>25330</v>
      </c>
      <c r="C9" s="18" t="s">
        <v>234</v>
      </c>
      <c r="D9" s="18">
        <v>16352</v>
      </c>
      <c r="E9" s="18" t="s">
        <v>20</v>
      </c>
      <c r="F9" s="18" t="s">
        <v>1</v>
      </c>
      <c r="G9" s="18" t="s">
        <v>235</v>
      </c>
    </row>
    <row r="10" spans="1:9" ht="14" customHeight="1" x14ac:dyDescent="0.3">
      <c r="A10" s="23" t="s">
        <v>252</v>
      </c>
      <c r="B10" s="18">
        <v>22881</v>
      </c>
      <c r="C10" s="18" t="s">
        <v>348</v>
      </c>
      <c r="D10" s="18" t="s">
        <v>358</v>
      </c>
      <c r="E10" s="18" t="s">
        <v>279</v>
      </c>
      <c r="F10" s="18" t="s">
        <v>1</v>
      </c>
      <c r="G10" s="18" t="s">
        <v>235</v>
      </c>
      <c r="H10" s="18" t="s">
        <v>277</v>
      </c>
    </row>
    <row r="12" spans="1:9" s="20" customFormat="1" x14ac:dyDescent="0.3">
      <c r="B12" s="29" t="s">
        <v>14</v>
      </c>
      <c r="C12" s="29">
        <f>COUNTA(C4:C11)</f>
        <v>6</v>
      </c>
    </row>
    <row r="14" spans="1:9" s="37" customFormat="1" ht="14.25" customHeight="1" x14ac:dyDescent="0.3">
      <c r="A14" s="36"/>
      <c r="B14" s="13" t="s">
        <v>10</v>
      </c>
      <c r="D14" s="13"/>
    </row>
    <row r="16" spans="1:9" x14ac:dyDescent="0.3">
      <c r="A16" s="18" t="s">
        <v>31</v>
      </c>
      <c r="H16" s="25" t="s">
        <v>480</v>
      </c>
    </row>
    <row r="18" spans="1:1" x14ac:dyDescent="0.3">
      <c r="A18" s="18" t="str">
        <f>TOTAL!A23</f>
        <v>© 2026 Roland Hausin</v>
      </c>
    </row>
  </sheetData>
  <hyperlinks>
    <hyperlink ref="H16" r:id="rId1" display="Mail an Roland" xr:uid="{397402A2-D97F-435F-8047-482B612E7AED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921D-6663-4B9D-90A3-C847DA585A5C}">
  <dimension ref="A1:H68"/>
  <sheetViews>
    <sheetView workbookViewId="0">
      <selection activeCell="A69" sqref="A69"/>
    </sheetView>
  </sheetViews>
  <sheetFormatPr baseColWidth="10" defaultRowHeight="14" x14ac:dyDescent="0.3"/>
  <cols>
    <col min="1" max="1" width="15.81640625" style="18" customWidth="1"/>
    <col min="2" max="2" width="12.54296875" style="18" customWidth="1"/>
    <col min="3" max="3" width="17" style="18" customWidth="1"/>
    <col min="4" max="4" width="16" style="18" customWidth="1"/>
    <col min="5" max="5" width="19.36328125" style="18" customWidth="1"/>
    <col min="6" max="6" width="10.90625" style="18"/>
    <col min="7" max="7" width="34.81640625" style="18" customWidth="1"/>
    <col min="8" max="16384" width="10.90625" style="18"/>
  </cols>
  <sheetData>
    <row r="1" spans="1:8" ht="25" x14ac:dyDescent="0.5">
      <c r="A1" s="21" t="s">
        <v>406</v>
      </c>
      <c r="G1" s="22">
        <f ca="1">TODAY()</f>
        <v>46285</v>
      </c>
      <c r="H1" s="22"/>
    </row>
    <row r="3" spans="1:8" s="7" customFormat="1" ht="13" x14ac:dyDescent="0.3">
      <c r="A3" s="2" t="s">
        <v>2</v>
      </c>
      <c r="B3" s="2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19</v>
      </c>
    </row>
    <row r="5" spans="1:8" s="13" customFormat="1" x14ac:dyDescent="0.3">
      <c r="A5" s="28" t="s">
        <v>207</v>
      </c>
      <c r="B5" s="13">
        <v>4067</v>
      </c>
      <c r="C5" s="13" t="s">
        <v>33</v>
      </c>
      <c r="D5" s="13">
        <v>44</v>
      </c>
      <c r="E5" s="13" t="s">
        <v>212</v>
      </c>
      <c r="F5" s="13" t="s">
        <v>1</v>
      </c>
      <c r="G5" s="37" t="s">
        <v>410</v>
      </c>
    </row>
    <row r="6" spans="1:8" s="13" customFormat="1" x14ac:dyDescent="0.3">
      <c r="A6" s="36" t="s">
        <v>207</v>
      </c>
      <c r="B6" s="13">
        <v>4068</v>
      </c>
      <c r="C6" s="37" t="s">
        <v>33</v>
      </c>
      <c r="D6" s="13">
        <v>46</v>
      </c>
      <c r="E6" s="13" t="s">
        <v>197</v>
      </c>
      <c r="F6" s="37" t="s">
        <v>1</v>
      </c>
      <c r="G6" s="37" t="s">
        <v>410</v>
      </c>
    </row>
    <row r="7" spans="1:8" s="13" customFormat="1" x14ac:dyDescent="0.3">
      <c r="A7" s="36" t="s">
        <v>207</v>
      </c>
      <c r="B7" s="13">
        <v>4069</v>
      </c>
      <c r="C7" s="37" t="s">
        <v>33</v>
      </c>
      <c r="D7" s="13">
        <v>40</v>
      </c>
      <c r="E7" s="13" t="s">
        <v>20</v>
      </c>
      <c r="F7" s="37" t="s">
        <v>1</v>
      </c>
      <c r="G7" s="37" t="s">
        <v>431</v>
      </c>
    </row>
    <row r="8" spans="1:8" s="13" customFormat="1" x14ac:dyDescent="0.3">
      <c r="A8" s="36" t="s">
        <v>207</v>
      </c>
      <c r="B8" s="13">
        <v>4070</v>
      </c>
      <c r="C8" s="37" t="s">
        <v>33</v>
      </c>
      <c r="D8" s="13">
        <v>40</v>
      </c>
      <c r="E8" s="13" t="s">
        <v>16</v>
      </c>
      <c r="F8" s="37" t="s">
        <v>1</v>
      </c>
      <c r="G8" s="37" t="s">
        <v>431</v>
      </c>
    </row>
    <row r="9" spans="1:8" s="13" customFormat="1" x14ac:dyDescent="0.3">
      <c r="A9" s="36" t="s">
        <v>207</v>
      </c>
      <c r="B9" s="13" t="s">
        <v>211</v>
      </c>
      <c r="C9" s="37" t="s">
        <v>33</v>
      </c>
      <c r="D9" s="13">
        <v>46</v>
      </c>
      <c r="E9" s="13" t="s">
        <v>20</v>
      </c>
      <c r="F9" s="37" t="s">
        <v>0</v>
      </c>
      <c r="G9" s="37" t="s">
        <v>410</v>
      </c>
    </row>
    <row r="10" spans="1:8" s="13" customFormat="1" x14ac:dyDescent="0.3">
      <c r="A10" s="28" t="s">
        <v>207</v>
      </c>
      <c r="B10" s="13" t="s">
        <v>211</v>
      </c>
      <c r="C10" s="13" t="s">
        <v>33</v>
      </c>
      <c r="D10" s="13">
        <v>44</v>
      </c>
      <c r="E10" s="13" t="s">
        <v>212</v>
      </c>
      <c r="F10" s="13" t="s">
        <v>0</v>
      </c>
      <c r="G10" s="37" t="s">
        <v>410</v>
      </c>
    </row>
    <row r="11" spans="1:8" s="13" customFormat="1" x14ac:dyDescent="0.3">
      <c r="A11" s="36" t="s">
        <v>207</v>
      </c>
      <c r="B11" s="13" t="s">
        <v>213</v>
      </c>
      <c r="C11" s="37" t="s">
        <v>33</v>
      </c>
      <c r="D11" s="13">
        <v>46</v>
      </c>
      <c r="E11" s="13" t="s">
        <v>16</v>
      </c>
      <c r="F11" s="37" t="s">
        <v>0</v>
      </c>
      <c r="G11" s="37" t="s">
        <v>410</v>
      </c>
    </row>
    <row r="12" spans="1:8" s="13" customFormat="1" x14ac:dyDescent="0.3">
      <c r="A12" s="36" t="s">
        <v>207</v>
      </c>
      <c r="B12" s="13" t="s">
        <v>432</v>
      </c>
      <c r="C12" s="37" t="s">
        <v>33</v>
      </c>
      <c r="D12" s="13">
        <v>40</v>
      </c>
      <c r="E12" s="13" t="s">
        <v>20</v>
      </c>
      <c r="F12" s="37" t="s">
        <v>0</v>
      </c>
      <c r="G12" s="37" t="s">
        <v>431</v>
      </c>
    </row>
    <row r="13" spans="1:8" s="13" customFormat="1" x14ac:dyDescent="0.3">
      <c r="A13" s="36" t="s">
        <v>207</v>
      </c>
      <c r="B13" s="13" t="s">
        <v>433</v>
      </c>
      <c r="C13" s="37" t="s">
        <v>33</v>
      </c>
      <c r="D13" s="13">
        <v>40</v>
      </c>
      <c r="E13" s="13" t="s">
        <v>16</v>
      </c>
      <c r="F13" s="37" t="s">
        <v>0</v>
      </c>
      <c r="G13" s="37" t="s">
        <v>431</v>
      </c>
    </row>
    <row r="14" spans="1:8" s="13" customFormat="1" x14ac:dyDescent="0.3">
      <c r="A14" s="36" t="s">
        <v>207</v>
      </c>
      <c r="B14" s="13" t="s">
        <v>444</v>
      </c>
      <c r="C14" s="37" t="s">
        <v>33</v>
      </c>
      <c r="D14" s="13">
        <v>40</v>
      </c>
      <c r="E14" s="13" t="s">
        <v>16</v>
      </c>
      <c r="F14" s="37" t="s">
        <v>0</v>
      </c>
      <c r="G14" s="37" t="s">
        <v>431</v>
      </c>
    </row>
    <row r="15" spans="1:8" s="13" customFormat="1" x14ac:dyDescent="0.3">
      <c r="A15" s="36" t="s">
        <v>207</v>
      </c>
      <c r="B15" s="13">
        <v>4024</v>
      </c>
      <c r="C15" s="37" t="s">
        <v>39</v>
      </c>
      <c r="D15" s="13">
        <v>55</v>
      </c>
      <c r="E15" s="13" t="s">
        <v>16</v>
      </c>
      <c r="F15" s="37" t="s">
        <v>1</v>
      </c>
      <c r="G15" s="37" t="s">
        <v>428</v>
      </c>
    </row>
    <row r="16" spans="1:8" s="13" customFormat="1" x14ac:dyDescent="0.3">
      <c r="A16" s="36" t="s">
        <v>207</v>
      </c>
      <c r="B16" s="13" t="s">
        <v>427</v>
      </c>
      <c r="C16" s="37" t="s">
        <v>39</v>
      </c>
      <c r="D16" s="13">
        <v>55</v>
      </c>
      <c r="E16" s="13" t="s">
        <v>16</v>
      </c>
      <c r="F16" s="37" t="s">
        <v>0</v>
      </c>
      <c r="G16" s="37" t="s">
        <v>428</v>
      </c>
    </row>
    <row r="17" spans="1:7" s="13" customFormat="1" x14ac:dyDescent="0.3">
      <c r="A17" s="36" t="s">
        <v>207</v>
      </c>
      <c r="C17" s="37" t="s">
        <v>152</v>
      </c>
      <c r="D17" s="13">
        <v>1</v>
      </c>
      <c r="E17" s="13" t="s">
        <v>16</v>
      </c>
      <c r="F17" s="37" t="s">
        <v>1</v>
      </c>
      <c r="G17" s="37" t="s">
        <v>445</v>
      </c>
    </row>
    <row r="18" spans="1:7" s="13" customFormat="1" x14ac:dyDescent="0.3">
      <c r="A18" s="36" t="s">
        <v>207</v>
      </c>
      <c r="B18" s="13">
        <v>4020</v>
      </c>
      <c r="C18" s="37" t="s">
        <v>41</v>
      </c>
      <c r="D18" s="13">
        <v>735</v>
      </c>
      <c r="E18" s="13" t="s">
        <v>16</v>
      </c>
      <c r="F18" s="37" t="s">
        <v>1</v>
      </c>
      <c r="G18" s="37" t="s">
        <v>408</v>
      </c>
    </row>
    <row r="19" spans="1:7" s="13" customFormat="1" x14ac:dyDescent="0.3">
      <c r="A19" s="36" t="s">
        <v>207</v>
      </c>
      <c r="B19" s="13">
        <v>4022</v>
      </c>
      <c r="C19" s="37" t="s">
        <v>41</v>
      </c>
      <c r="D19" s="13">
        <v>774</v>
      </c>
      <c r="E19" s="13" t="s">
        <v>20</v>
      </c>
      <c r="F19" s="37" t="s">
        <v>1</v>
      </c>
      <c r="G19" s="37" t="s">
        <v>408</v>
      </c>
    </row>
    <row r="20" spans="1:7" s="13" customFormat="1" x14ac:dyDescent="0.3">
      <c r="A20" s="28" t="s">
        <v>207</v>
      </c>
      <c r="B20" s="13">
        <v>4022</v>
      </c>
      <c r="C20" s="13" t="s">
        <v>41</v>
      </c>
      <c r="D20" s="13">
        <v>744</v>
      </c>
      <c r="E20" s="13" t="s">
        <v>197</v>
      </c>
      <c r="F20" s="13" t="s">
        <v>1</v>
      </c>
      <c r="G20" s="37" t="s">
        <v>408</v>
      </c>
    </row>
    <row r="21" spans="1:7" s="13" customFormat="1" x14ac:dyDescent="0.3">
      <c r="A21" s="28" t="s">
        <v>207</v>
      </c>
      <c r="B21" s="13">
        <v>4023</v>
      </c>
      <c r="C21" s="13" t="s">
        <v>41</v>
      </c>
      <c r="D21" s="13">
        <v>1</v>
      </c>
      <c r="E21" s="13" t="s">
        <v>197</v>
      </c>
      <c r="F21" s="13" t="s">
        <v>1</v>
      </c>
      <c r="G21" s="37" t="s">
        <v>536</v>
      </c>
    </row>
    <row r="22" spans="1:7" s="13" customFormat="1" x14ac:dyDescent="0.3">
      <c r="A22" s="36" t="s">
        <v>207</v>
      </c>
      <c r="B22" s="13">
        <v>4038</v>
      </c>
      <c r="C22" s="37" t="s">
        <v>41</v>
      </c>
      <c r="D22" s="13">
        <v>774</v>
      </c>
      <c r="E22" s="13" t="s">
        <v>16</v>
      </c>
      <c r="F22" s="37" t="s">
        <v>1</v>
      </c>
      <c r="G22" s="37" t="s">
        <v>430</v>
      </c>
    </row>
    <row r="23" spans="1:7" s="13" customFormat="1" x14ac:dyDescent="0.3">
      <c r="A23" s="36" t="s">
        <v>207</v>
      </c>
      <c r="B23" s="13">
        <v>4039</v>
      </c>
      <c r="C23" s="37" t="s">
        <v>41</v>
      </c>
      <c r="D23" s="13">
        <v>640</v>
      </c>
      <c r="E23" s="13" t="s">
        <v>16</v>
      </c>
      <c r="F23" s="37" t="s">
        <v>1</v>
      </c>
      <c r="G23" s="37" t="s">
        <v>434</v>
      </c>
    </row>
    <row r="24" spans="1:7" s="13" customFormat="1" x14ac:dyDescent="0.3">
      <c r="A24" s="36" t="s">
        <v>207</v>
      </c>
      <c r="B24" s="13">
        <v>40201</v>
      </c>
      <c r="C24" s="37" t="s">
        <v>41</v>
      </c>
      <c r="D24" s="13">
        <v>82</v>
      </c>
      <c r="E24" s="13" t="s">
        <v>16</v>
      </c>
      <c r="F24" s="37" t="s">
        <v>1</v>
      </c>
      <c r="G24" s="37" t="s">
        <v>408</v>
      </c>
    </row>
    <row r="25" spans="1:7" s="13" customFormat="1" x14ac:dyDescent="0.3">
      <c r="A25" s="36" t="s">
        <v>207</v>
      </c>
      <c r="B25" s="13">
        <v>40211</v>
      </c>
      <c r="C25" s="37" t="s">
        <v>41</v>
      </c>
      <c r="E25" s="13" t="s">
        <v>16</v>
      </c>
      <c r="F25" s="37" t="s">
        <v>1</v>
      </c>
      <c r="G25" s="37" t="s">
        <v>408</v>
      </c>
    </row>
    <row r="26" spans="1:7" s="13" customFormat="1" x14ac:dyDescent="0.3">
      <c r="A26" s="36" t="s">
        <v>207</v>
      </c>
      <c r="B26" s="13">
        <v>40212</v>
      </c>
      <c r="C26" s="37" t="s">
        <v>41</v>
      </c>
      <c r="E26" s="13" t="s">
        <v>20</v>
      </c>
      <c r="F26" s="37" t="s">
        <v>1</v>
      </c>
      <c r="G26" s="37" t="s">
        <v>408</v>
      </c>
    </row>
    <row r="27" spans="1:7" s="13" customFormat="1" x14ac:dyDescent="0.3">
      <c r="A27" s="36" t="s">
        <v>207</v>
      </c>
      <c r="B27" s="13">
        <v>40381</v>
      </c>
      <c r="C27" s="37" t="s">
        <v>41</v>
      </c>
      <c r="D27" s="13">
        <v>774</v>
      </c>
      <c r="E27" s="13" t="s">
        <v>16</v>
      </c>
      <c r="F27" s="37" t="s">
        <v>0</v>
      </c>
      <c r="G27" s="37" t="s">
        <v>408</v>
      </c>
    </row>
    <row r="28" spans="1:7" s="13" customFormat="1" x14ac:dyDescent="0.3">
      <c r="A28" s="36" t="s">
        <v>207</v>
      </c>
      <c r="B28" s="13">
        <v>40382</v>
      </c>
      <c r="C28" s="37" t="s">
        <v>41</v>
      </c>
      <c r="D28" s="13">
        <v>774</v>
      </c>
      <c r="E28" s="13" t="s">
        <v>20</v>
      </c>
      <c r="F28" s="37" t="s">
        <v>0</v>
      </c>
      <c r="G28" s="37" t="s">
        <v>408</v>
      </c>
    </row>
    <row r="29" spans="1:7" s="13" customFormat="1" x14ac:dyDescent="0.3">
      <c r="A29" s="36" t="s">
        <v>207</v>
      </c>
      <c r="B29" s="13">
        <v>40391</v>
      </c>
      <c r="C29" s="37" t="s">
        <v>41</v>
      </c>
      <c r="D29" s="13">
        <v>640</v>
      </c>
      <c r="E29" s="13" t="s">
        <v>16</v>
      </c>
      <c r="F29" s="37" t="s">
        <v>1</v>
      </c>
      <c r="G29" s="37" t="s">
        <v>434</v>
      </c>
    </row>
    <row r="30" spans="1:7" s="13" customFormat="1" x14ac:dyDescent="0.3">
      <c r="A30" s="36" t="s">
        <v>207</v>
      </c>
      <c r="B30" s="13">
        <v>40393</v>
      </c>
      <c r="C30" s="37" t="s">
        <v>41</v>
      </c>
      <c r="D30" s="13">
        <v>640</v>
      </c>
      <c r="E30" s="13" t="s">
        <v>16</v>
      </c>
      <c r="F30" s="37" t="s">
        <v>0</v>
      </c>
      <c r="G30" s="37" t="s">
        <v>434</v>
      </c>
    </row>
    <row r="31" spans="1:7" s="13" customFormat="1" x14ac:dyDescent="0.3">
      <c r="A31" s="28" t="s">
        <v>207</v>
      </c>
      <c r="B31" s="13" t="s">
        <v>215</v>
      </c>
      <c r="C31" s="13" t="s">
        <v>41</v>
      </c>
      <c r="D31" s="13">
        <v>735</v>
      </c>
      <c r="E31" s="13" t="s">
        <v>197</v>
      </c>
      <c r="F31" s="13" t="s">
        <v>0</v>
      </c>
      <c r="G31" s="37" t="s">
        <v>408</v>
      </c>
    </row>
    <row r="32" spans="1:7" s="13" customFormat="1" x14ac:dyDescent="0.3">
      <c r="A32" s="28" t="s">
        <v>207</v>
      </c>
      <c r="B32" s="13" t="s">
        <v>216</v>
      </c>
      <c r="C32" s="13" t="s">
        <v>41</v>
      </c>
      <c r="D32" s="13">
        <v>826</v>
      </c>
      <c r="E32" s="13" t="s">
        <v>197</v>
      </c>
      <c r="F32" s="13" t="s">
        <v>0</v>
      </c>
      <c r="G32" s="37" t="s">
        <v>408</v>
      </c>
    </row>
    <row r="33" spans="1:7" s="13" customFormat="1" x14ac:dyDescent="0.3">
      <c r="A33" s="36" t="s">
        <v>207</v>
      </c>
      <c r="B33" s="13" t="s">
        <v>208</v>
      </c>
      <c r="C33" s="37" t="s">
        <v>41</v>
      </c>
      <c r="D33" s="13">
        <v>774</v>
      </c>
      <c r="E33" s="13" t="s">
        <v>20</v>
      </c>
      <c r="F33" s="37" t="s">
        <v>0</v>
      </c>
      <c r="G33" s="37" t="s">
        <v>408</v>
      </c>
    </row>
    <row r="34" spans="1:7" s="13" customFormat="1" x14ac:dyDescent="0.3">
      <c r="A34" s="28" t="s">
        <v>207</v>
      </c>
      <c r="B34" s="13" t="s">
        <v>208</v>
      </c>
      <c r="C34" s="13" t="s">
        <v>41</v>
      </c>
      <c r="D34" s="13">
        <v>744</v>
      </c>
      <c r="E34" s="13" t="s">
        <v>197</v>
      </c>
      <c r="F34" s="13" t="s">
        <v>0</v>
      </c>
      <c r="G34" s="37" t="s">
        <v>408</v>
      </c>
    </row>
    <row r="35" spans="1:7" s="13" customFormat="1" x14ac:dyDescent="0.3">
      <c r="A35" s="28" t="s">
        <v>207</v>
      </c>
      <c r="B35" s="13" t="s">
        <v>218</v>
      </c>
      <c r="C35" s="13" t="s">
        <v>41</v>
      </c>
      <c r="D35" s="13">
        <v>1</v>
      </c>
      <c r="E35" s="13" t="s">
        <v>197</v>
      </c>
      <c r="F35" s="13" t="s">
        <v>0</v>
      </c>
      <c r="G35" s="13" t="s">
        <v>537</v>
      </c>
    </row>
    <row r="36" spans="1:7" s="13" customFormat="1" x14ac:dyDescent="0.3">
      <c r="A36" s="36" t="s">
        <v>207</v>
      </c>
      <c r="B36" s="13" t="s">
        <v>217</v>
      </c>
      <c r="C36" s="37" t="s">
        <v>41</v>
      </c>
      <c r="D36" s="13">
        <v>640</v>
      </c>
      <c r="E36" s="13" t="s">
        <v>197</v>
      </c>
      <c r="F36" s="37" t="s">
        <v>0</v>
      </c>
      <c r="G36" s="37" t="s">
        <v>434</v>
      </c>
    </row>
    <row r="37" spans="1:7" s="13" customFormat="1" x14ac:dyDescent="0.3">
      <c r="A37" s="36" t="s">
        <v>207</v>
      </c>
      <c r="B37" s="13" t="s">
        <v>219</v>
      </c>
      <c r="C37" s="37" t="s">
        <v>41</v>
      </c>
      <c r="D37" s="13">
        <v>9455</v>
      </c>
      <c r="E37" s="13" t="s">
        <v>20</v>
      </c>
      <c r="F37" s="37" t="s">
        <v>0</v>
      </c>
      <c r="G37" s="37" t="s">
        <v>438</v>
      </c>
    </row>
    <row r="38" spans="1:7" s="13" customFormat="1" x14ac:dyDescent="0.3">
      <c r="A38" s="36" t="s">
        <v>207</v>
      </c>
      <c r="B38" s="13">
        <v>4042</v>
      </c>
      <c r="C38" s="37" t="s">
        <v>42</v>
      </c>
      <c r="D38" s="13">
        <v>9513</v>
      </c>
      <c r="E38" s="13" t="s">
        <v>16</v>
      </c>
      <c r="F38" s="37" t="s">
        <v>1</v>
      </c>
      <c r="G38" s="37" t="s">
        <v>435</v>
      </c>
    </row>
    <row r="39" spans="1:7" s="13" customFormat="1" x14ac:dyDescent="0.3">
      <c r="A39" s="36" t="s">
        <v>207</v>
      </c>
      <c r="B39" s="13">
        <v>4044</v>
      </c>
      <c r="C39" s="37" t="s">
        <v>42</v>
      </c>
      <c r="D39" s="13">
        <v>8773</v>
      </c>
      <c r="E39" s="13" t="s">
        <v>16</v>
      </c>
      <c r="F39" s="37" t="s">
        <v>1</v>
      </c>
      <c r="G39" s="37" t="s">
        <v>435</v>
      </c>
    </row>
    <row r="40" spans="1:7" s="13" customFormat="1" x14ac:dyDescent="0.3">
      <c r="A40" s="36" t="s">
        <v>207</v>
      </c>
      <c r="B40" s="13">
        <v>4055</v>
      </c>
      <c r="C40" s="37" t="s">
        <v>42</v>
      </c>
      <c r="D40" s="13">
        <v>9455</v>
      </c>
      <c r="E40" s="13" t="s">
        <v>20</v>
      </c>
      <c r="F40" s="37" t="s">
        <v>1</v>
      </c>
      <c r="G40" s="37" t="s">
        <v>438</v>
      </c>
    </row>
    <row r="41" spans="1:7" s="13" customFormat="1" x14ac:dyDescent="0.3">
      <c r="A41" s="36" t="s">
        <v>207</v>
      </c>
      <c r="B41" s="13" t="s">
        <v>209</v>
      </c>
      <c r="C41" s="37" t="s">
        <v>42</v>
      </c>
      <c r="D41" s="13">
        <v>9513</v>
      </c>
      <c r="E41" s="13" t="s">
        <v>16</v>
      </c>
      <c r="F41" s="37" t="s">
        <v>0</v>
      </c>
      <c r="G41" s="37" t="s">
        <v>435</v>
      </c>
    </row>
    <row r="42" spans="1:7" s="13" customFormat="1" x14ac:dyDescent="0.3">
      <c r="A42" s="36" t="s">
        <v>207</v>
      </c>
      <c r="B42" s="13" t="s">
        <v>436</v>
      </c>
      <c r="C42" s="37" t="s">
        <v>42</v>
      </c>
      <c r="D42" s="13">
        <v>8773</v>
      </c>
      <c r="E42" s="13" t="s">
        <v>16</v>
      </c>
      <c r="F42" s="37" t="s">
        <v>0</v>
      </c>
      <c r="G42" s="37" t="s">
        <v>435</v>
      </c>
    </row>
    <row r="43" spans="1:7" s="13" customFormat="1" x14ac:dyDescent="0.3">
      <c r="A43" s="36" t="s">
        <v>207</v>
      </c>
      <c r="B43" s="13" t="s">
        <v>220</v>
      </c>
      <c r="C43" s="37" t="s">
        <v>42</v>
      </c>
      <c r="D43" s="13">
        <v>8773</v>
      </c>
      <c r="E43" s="13" t="s">
        <v>20</v>
      </c>
      <c r="F43" s="37" t="s">
        <v>0</v>
      </c>
      <c r="G43" s="37" t="s">
        <v>435</v>
      </c>
    </row>
    <row r="44" spans="1:7" s="13" customFormat="1" x14ac:dyDescent="0.3">
      <c r="A44" s="36" t="s">
        <v>207</v>
      </c>
      <c r="B44" s="13" t="s">
        <v>437</v>
      </c>
      <c r="C44" s="37" t="s">
        <v>42</v>
      </c>
      <c r="D44" s="13">
        <v>8773</v>
      </c>
      <c r="E44" s="13" t="s">
        <v>20</v>
      </c>
      <c r="F44" s="37" t="s">
        <v>0</v>
      </c>
      <c r="G44" s="37" t="s">
        <v>435</v>
      </c>
    </row>
    <row r="45" spans="1:7" s="13" customFormat="1" x14ac:dyDescent="0.3">
      <c r="A45" s="36" t="s">
        <v>207</v>
      </c>
      <c r="B45" s="13" t="s">
        <v>439</v>
      </c>
      <c r="C45" s="37" t="s">
        <v>42</v>
      </c>
      <c r="D45" s="13">
        <v>9455</v>
      </c>
      <c r="E45" s="13" t="s">
        <v>20</v>
      </c>
      <c r="F45" s="37" t="s">
        <v>0</v>
      </c>
      <c r="G45" s="37" t="s">
        <v>438</v>
      </c>
    </row>
    <row r="46" spans="1:7" s="13" customFormat="1" x14ac:dyDescent="0.3">
      <c r="A46" s="36" t="s">
        <v>207</v>
      </c>
      <c r="B46" s="13" t="s">
        <v>538</v>
      </c>
      <c r="C46" s="37" t="s">
        <v>42</v>
      </c>
      <c r="D46" s="13">
        <v>9455</v>
      </c>
      <c r="E46" s="13" t="s">
        <v>20</v>
      </c>
      <c r="F46" s="37" t="s">
        <v>1</v>
      </c>
      <c r="G46" s="37" t="s">
        <v>438</v>
      </c>
    </row>
    <row r="47" spans="1:7" s="13" customFormat="1" x14ac:dyDescent="0.3">
      <c r="A47" s="36" t="s">
        <v>207</v>
      </c>
      <c r="B47" s="13" t="s">
        <v>440</v>
      </c>
      <c r="C47" s="37" t="s">
        <v>42</v>
      </c>
      <c r="D47" s="13">
        <v>9455</v>
      </c>
      <c r="E47" s="13" t="s">
        <v>20</v>
      </c>
      <c r="F47" s="37" t="s">
        <v>0</v>
      </c>
      <c r="G47" s="37" t="s">
        <v>438</v>
      </c>
    </row>
    <row r="48" spans="1:7" s="13" customFormat="1" x14ac:dyDescent="0.3">
      <c r="A48" s="28" t="s">
        <v>207</v>
      </c>
      <c r="B48" s="13">
        <v>4048</v>
      </c>
      <c r="C48" s="13" t="s">
        <v>43</v>
      </c>
      <c r="D48" s="13">
        <v>8772</v>
      </c>
      <c r="E48" s="13" t="s">
        <v>197</v>
      </c>
      <c r="F48" s="13" t="s">
        <v>1</v>
      </c>
      <c r="G48" s="37" t="s">
        <v>409</v>
      </c>
    </row>
    <row r="49" spans="1:7" s="13" customFormat="1" x14ac:dyDescent="0.3">
      <c r="A49" s="36" t="s">
        <v>207</v>
      </c>
      <c r="B49" s="13">
        <v>4056</v>
      </c>
      <c r="C49" s="37" t="s">
        <v>43</v>
      </c>
      <c r="D49" s="13">
        <v>8772</v>
      </c>
      <c r="E49" s="13" t="s">
        <v>20</v>
      </c>
      <c r="F49" s="37" t="s">
        <v>1</v>
      </c>
      <c r="G49" s="37" t="s">
        <v>409</v>
      </c>
    </row>
    <row r="50" spans="1:7" s="13" customFormat="1" x14ac:dyDescent="0.3">
      <c r="A50" s="36" t="s">
        <v>207</v>
      </c>
      <c r="B50" s="13">
        <v>4057</v>
      </c>
      <c r="C50" s="37" t="s">
        <v>43</v>
      </c>
      <c r="D50" s="13">
        <v>8752</v>
      </c>
      <c r="E50" s="13" t="s">
        <v>20</v>
      </c>
      <c r="F50" s="37" t="s">
        <v>1</v>
      </c>
      <c r="G50" s="37" t="s">
        <v>409</v>
      </c>
    </row>
    <row r="51" spans="1:7" s="13" customFormat="1" x14ac:dyDescent="0.3">
      <c r="A51" s="36" t="s">
        <v>207</v>
      </c>
      <c r="B51" s="13">
        <v>4058</v>
      </c>
      <c r="C51" s="37" t="s">
        <v>43</v>
      </c>
      <c r="D51" s="13">
        <v>8779</v>
      </c>
      <c r="E51" s="13" t="s">
        <v>16</v>
      </c>
      <c r="F51" s="37" t="s">
        <v>1</v>
      </c>
      <c r="G51" s="37" t="s">
        <v>409</v>
      </c>
    </row>
    <row r="52" spans="1:7" s="13" customFormat="1" x14ac:dyDescent="0.3">
      <c r="A52" s="28" t="s">
        <v>207</v>
      </c>
      <c r="B52" s="13">
        <v>4058</v>
      </c>
      <c r="C52" s="13" t="s">
        <v>43</v>
      </c>
      <c r="D52" s="13">
        <v>8772</v>
      </c>
      <c r="E52" s="13" t="s">
        <v>197</v>
      </c>
      <c r="F52" s="13" t="s">
        <v>1</v>
      </c>
      <c r="G52" s="37" t="s">
        <v>409</v>
      </c>
    </row>
    <row r="53" spans="1:7" s="13" customFormat="1" x14ac:dyDescent="0.3">
      <c r="A53" s="37" t="s">
        <v>207</v>
      </c>
      <c r="B53" s="13" t="s">
        <v>214</v>
      </c>
      <c r="C53" s="37" t="s">
        <v>43</v>
      </c>
      <c r="D53" s="13" t="s">
        <v>407</v>
      </c>
      <c r="E53" s="13" t="s">
        <v>16</v>
      </c>
      <c r="F53" s="37" t="s">
        <v>0</v>
      </c>
      <c r="G53" s="37" t="s">
        <v>409</v>
      </c>
    </row>
    <row r="54" spans="1:7" s="13" customFormat="1" x14ac:dyDescent="0.3">
      <c r="A54" s="28" t="s">
        <v>207</v>
      </c>
      <c r="B54" s="13" t="s">
        <v>214</v>
      </c>
      <c r="C54" s="13" t="s">
        <v>43</v>
      </c>
      <c r="D54" s="13">
        <v>8772</v>
      </c>
      <c r="E54" s="13" t="s">
        <v>197</v>
      </c>
      <c r="F54" s="13" t="s">
        <v>0</v>
      </c>
      <c r="G54" s="37" t="s">
        <v>409</v>
      </c>
    </row>
    <row r="55" spans="1:7" s="13" customFormat="1" x14ac:dyDescent="0.3">
      <c r="A55" s="36" t="s">
        <v>207</v>
      </c>
      <c r="B55" s="13" t="s">
        <v>441</v>
      </c>
      <c r="C55" s="37" t="s">
        <v>43</v>
      </c>
      <c r="D55" s="13">
        <v>8752</v>
      </c>
      <c r="E55" s="13" t="s">
        <v>20</v>
      </c>
      <c r="F55" s="37" t="s">
        <v>0</v>
      </c>
      <c r="G55" s="37" t="s">
        <v>409</v>
      </c>
    </row>
    <row r="56" spans="1:7" s="13" customFormat="1" x14ac:dyDescent="0.3">
      <c r="A56" s="36" t="s">
        <v>207</v>
      </c>
      <c r="B56" s="13" t="s">
        <v>429</v>
      </c>
      <c r="C56" s="37" t="s">
        <v>43</v>
      </c>
      <c r="D56" s="13">
        <v>8752</v>
      </c>
      <c r="E56" s="13" t="s">
        <v>20</v>
      </c>
      <c r="F56" s="37" t="s">
        <v>0</v>
      </c>
      <c r="G56" s="37" t="s">
        <v>409</v>
      </c>
    </row>
    <row r="57" spans="1:7" s="13" customFormat="1" x14ac:dyDescent="0.3">
      <c r="A57" s="36" t="s">
        <v>207</v>
      </c>
      <c r="B57" s="13" t="s">
        <v>442</v>
      </c>
      <c r="C57" s="37" t="s">
        <v>43</v>
      </c>
      <c r="D57" s="13">
        <v>8752</v>
      </c>
      <c r="E57" s="13" t="s">
        <v>20</v>
      </c>
      <c r="F57" s="37" t="s">
        <v>0</v>
      </c>
      <c r="G57" s="37" t="s">
        <v>409</v>
      </c>
    </row>
    <row r="58" spans="1:7" s="13" customFormat="1" x14ac:dyDescent="0.3">
      <c r="A58" s="36" t="s">
        <v>207</v>
      </c>
      <c r="B58" s="13" t="s">
        <v>210</v>
      </c>
      <c r="C58" s="37" t="s">
        <v>43</v>
      </c>
      <c r="D58" s="13">
        <v>8779</v>
      </c>
      <c r="E58" s="13" t="s">
        <v>16</v>
      </c>
      <c r="F58" s="37" t="s">
        <v>0</v>
      </c>
      <c r="G58" s="37" t="s">
        <v>409</v>
      </c>
    </row>
    <row r="59" spans="1:7" s="13" customFormat="1" x14ac:dyDescent="0.3">
      <c r="A59" s="28" t="s">
        <v>207</v>
      </c>
      <c r="B59" s="13" t="s">
        <v>210</v>
      </c>
      <c r="C59" s="13" t="s">
        <v>43</v>
      </c>
      <c r="D59" s="13">
        <v>8772</v>
      </c>
      <c r="E59" s="13" t="s">
        <v>197</v>
      </c>
      <c r="F59" s="13" t="s">
        <v>0</v>
      </c>
      <c r="G59" s="37" t="s">
        <v>409</v>
      </c>
    </row>
    <row r="60" spans="1:7" s="13" customFormat="1" x14ac:dyDescent="0.3">
      <c r="A60" s="36" t="s">
        <v>207</v>
      </c>
      <c r="B60" s="13" t="s">
        <v>443</v>
      </c>
      <c r="C60" s="37" t="s">
        <v>43</v>
      </c>
      <c r="D60" s="13">
        <v>8779</v>
      </c>
      <c r="E60" s="13" t="s">
        <v>16</v>
      </c>
      <c r="F60" s="37" t="s">
        <v>0</v>
      </c>
      <c r="G60" s="37" t="s">
        <v>409</v>
      </c>
    </row>
    <row r="62" spans="1:7" s="20" customFormat="1" x14ac:dyDescent="0.3">
      <c r="B62" s="29" t="s">
        <v>14</v>
      </c>
      <c r="C62" s="29">
        <f>COUNTA(C4:C61)</f>
        <v>56</v>
      </c>
    </row>
    <row r="64" spans="1:7" s="37" customFormat="1" ht="14.25" customHeight="1" x14ac:dyDescent="0.3">
      <c r="A64" s="36"/>
      <c r="B64" s="13" t="s">
        <v>10</v>
      </c>
      <c r="D64" s="13"/>
    </row>
    <row r="66" spans="1:7" x14ac:dyDescent="0.3">
      <c r="A66" s="18" t="s">
        <v>31</v>
      </c>
      <c r="G66" s="25" t="s">
        <v>480</v>
      </c>
    </row>
    <row r="68" spans="1:7" x14ac:dyDescent="0.3">
      <c r="A68" s="18" t="str">
        <f>TOTAL!A23</f>
        <v>© 2026 Roland Hausin</v>
      </c>
    </row>
  </sheetData>
  <sortState xmlns:xlrd2="http://schemas.microsoft.com/office/spreadsheetml/2017/richdata2" ref="A5:H60">
    <sortCondition ref="C5:C60"/>
    <sortCondition ref="B5:B60"/>
  </sortState>
  <hyperlinks>
    <hyperlink ref="G66" r:id="rId1" display="Mail an Roland" xr:uid="{61FEFCB4-8AD3-4FA8-8D06-39616A3FD191}"/>
  </hyperlinks>
  <pageMargins left="0.7" right="0.7" top="0.78740157499999996" bottom="0.78740157499999996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J128"/>
  <sheetViews>
    <sheetView workbookViewId="0">
      <selection activeCell="H31" sqref="H30:H31"/>
    </sheetView>
  </sheetViews>
  <sheetFormatPr baseColWidth="10" defaultRowHeight="14.5" x14ac:dyDescent="0.35"/>
  <cols>
    <col min="1" max="1" width="15.81640625" style="5" customWidth="1"/>
    <col min="2" max="2" width="12.54296875" style="5" customWidth="1"/>
    <col min="3" max="3" width="11.26953125" style="5" customWidth="1"/>
    <col min="4" max="4" width="13.1796875" style="5" customWidth="1"/>
    <col min="5" max="5" width="18.90625" style="5" customWidth="1"/>
    <col min="6" max="7" width="10.90625" style="5"/>
    <col min="8" max="8" width="53.08984375" style="5" customWidth="1"/>
    <col min="9" max="9" width="28.453125" style="5" customWidth="1"/>
    <col min="10" max="16384" width="10.90625" style="5"/>
  </cols>
  <sheetData>
    <row r="1" spans="1:9" ht="26" x14ac:dyDescent="0.6">
      <c r="A1" s="14" t="s">
        <v>367</v>
      </c>
      <c r="H1" s="6">
        <f ca="1">TODAY()</f>
        <v>46285</v>
      </c>
      <c r="I1" s="6"/>
    </row>
    <row r="3" spans="1:9" s="7" customFormat="1" ht="13" x14ac:dyDescent="0.3">
      <c r="A3" s="2" t="s">
        <v>2</v>
      </c>
      <c r="B3" s="2" t="s">
        <v>3</v>
      </c>
      <c r="C3" s="2" t="s">
        <v>5</v>
      </c>
      <c r="D3" s="2" t="s">
        <v>8</v>
      </c>
      <c r="E3" s="2" t="s">
        <v>18</v>
      </c>
      <c r="F3" s="2" t="s">
        <v>6</v>
      </c>
      <c r="G3" s="2" t="s">
        <v>7</v>
      </c>
      <c r="H3" s="2" t="s">
        <v>19</v>
      </c>
    </row>
    <row r="5" spans="1:9" s="18" customFormat="1" x14ac:dyDescent="0.35">
      <c r="A5" s="23" t="s">
        <v>386</v>
      </c>
      <c r="B5" s="44">
        <v>155002</v>
      </c>
      <c r="C5" s="44" t="s">
        <v>387</v>
      </c>
      <c r="D5" s="5" t="s">
        <v>390</v>
      </c>
      <c r="E5" s="44" t="s">
        <v>389</v>
      </c>
      <c r="F5" s="44" t="s">
        <v>1</v>
      </c>
      <c r="G5" s="44"/>
      <c r="H5" s="44" t="s">
        <v>388</v>
      </c>
    </row>
    <row r="6" spans="1:9" s="18" customFormat="1" x14ac:dyDescent="0.35">
      <c r="A6" s="23" t="s">
        <v>386</v>
      </c>
      <c r="B6" s="44">
        <v>155007</v>
      </c>
      <c r="C6" s="44" t="s">
        <v>387</v>
      </c>
      <c r="D6" s="5" t="s">
        <v>391</v>
      </c>
      <c r="E6" s="44" t="s">
        <v>11</v>
      </c>
      <c r="F6" s="44" t="s">
        <v>1</v>
      </c>
      <c r="G6" s="44"/>
      <c r="H6" s="44" t="s">
        <v>392</v>
      </c>
    </row>
    <row r="7" spans="1:9" s="18" customFormat="1" x14ac:dyDescent="0.35">
      <c r="A7" s="23" t="s">
        <v>386</v>
      </c>
      <c r="B7" s="44">
        <v>155008</v>
      </c>
      <c r="C7" s="44" t="s">
        <v>393</v>
      </c>
      <c r="D7" s="5" t="s">
        <v>394</v>
      </c>
      <c r="E7" s="44" t="s">
        <v>29</v>
      </c>
      <c r="F7" s="44" t="s">
        <v>1</v>
      </c>
      <c r="G7" s="44"/>
      <c r="H7" s="44" t="s">
        <v>71</v>
      </c>
    </row>
    <row r="8" spans="1:9" s="18" customFormat="1" x14ac:dyDescent="0.35">
      <c r="A8" s="23" t="s">
        <v>386</v>
      </c>
      <c r="B8" s="44">
        <v>255002</v>
      </c>
      <c r="C8" s="44" t="s">
        <v>387</v>
      </c>
      <c r="D8" s="5" t="s">
        <v>390</v>
      </c>
      <c r="E8" s="44" t="s">
        <v>389</v>
      </c>
      <c r="F8" s="44" t="s">
        <v>0</v>
      </c>
      <c r="G8" s="44" t="s">
        <v>69</v>
      </c>
      <c r="H8" s="44" t="s">
        <v>388</v>
      </c>
    </row>
    <row r="9" spans="1:9" s="18" customFormat="1" x14ac:dyDescent="0.35">
      <c r="A9" s="23" t="s">
        <v>386</v>
      </c>
      <c r="B9" s="44">
        <v>255007</v>
      </c>
      <c r="C9" s="44" t="s">
        <v>387</v>
      </c>
      <c r="D9" s="5" t="s">
        <v>391</v>
      </c>
      <c r="E9" s="44" t="s">
        <v>11</v>
      </c>
      <c r="F9" s="44" t="s">
        <v>0</v>
      </c>
      <c r="G9" s="44" t="s">
        <v>69</v>
      </c>
      <c r="H9" s="44" t="s">
        <v>392</v>
      </c>
    </row>
    <row r="10" spans="1:9" s="18" customFormat="1" x14ac:dyDescent="0.35">
      <c r="A10" s="23" t="s">
        <v>386</v>
      </c>
      <c r="B10" s="44">
        <v>255008</v>
      </c>
      <c r="C10" s="44" t="s">
        <v>393</v>
      </c>
      <c r="D10" s="5" t="s">
        <v>394</v>
      </c>
      <c r="E10" s="44" t="s">
        <v>29</v>
      </c>
      <c r="F10" s="44" t="s">
        <v>0</v>
      </c>
      <c r="G10" s="44" t="s">
        <v>69</v>
      </c>
      <c r="H10" s="44" t="s">
        <v>71</v>
      </c>
    </row>
    <row r="12" spans="1:9" s="18" customFormat="1" ht="14" x14ac:dyDescent="0.3">
      <c r="A12" s="23" t="s">
        <v>202</v>
      </c>
      <c r="B12" s="44" t="s">
        <v>446</v>
      </c>
      <c r="C12" s="44" t="s">
        <v>41</v>
      </c>
      <c r="D12" s="44">
        <v>662</v>
      </c>
      <c r="E12" s="44" t="s">
        <v>20</v>
      </c>
      <c r="F12" s="44" t="s">
        <v>1</v>
      </c>
      <c r="G12" s="44"/>
      <c r="H12" s="44"/>
    </row>
    <row r="13" spans="1:9" s="18" customFormat="1" ht="14" x14ac:dyDescent="0.3">
      <c r="A13" s="23" t="s">
        <v>202</v>
      </c>
      <c r="B13" s="44"/>
      <c r="C13" s="44" t="s">
        <v>41</v>
      </c>
      <c r="D13" s="44">
        <v>706</v>
      </c>
      <c r="E13" s="44" t="s">
        <v>16</v>
      </c>
      <c r="F13" s="44" t="s">
        <v>1</v>
      </c>
      <c r="G13" s="44"/>
      <c r="H13" s="44"/>
    </row>
    <row r="15" spans="1:9" s="18" customFormat="1" ht="14" x14ac:dyDescent="0.3">
      <c r="A15" s="23" t="s">
        <v>151</v>
      </c>
      <c r="B15" s="44"/>
      <c r="C15" s="44" t="s">
        <v>152</v>
      </c>
      <c r="D15" s="44"/>
      <c r="E15" s="44" t="s">
        <v>21</v>
      </c>
      <c r="F15" s="44" t="s">
        <v>1</v>
      </c>
      <c r="G15" s="44"/>
      <c r="H15" s="44"/>
    </row>
    <row r="17" spans="1:8" s="18" customFormat="1" ht="14" x14ac:dyDescent="0.3">
      <c r="A17" s="23" t="s">
        <v>262</v>
      </c>
      <c r="B17" s="18">
        <v>31083</v>
      </c>
      <c r="C17" s="18" t="s">
        <v>350</v>
      </c>
      <c r="D17" s="18">
        <v>18462</v>
      </c>
      <c r="E17" s="18" t="s">
        <v>20</v>
      </c>
      <c r="F17" s="18" t="s">
        <v>6</v>
      </c>
      <c r="G17" s="18" t="s">
        <v>264</v>
      </c>
      <c r="H17" s="18" t="s">
        <v>68</v>
      </c>
    </row>
    <row r="18" spans="1:8" s="18" customFormat="1" ht="14" x14ac:dyDescent="0.3">
      <c r="A18" s="23" t="s">
        <v>262</v>
      </c>
      <c r="B18" s="18">
        <v>31155</v>
      </c>
      <c r="C18" s="18" t="s">
        <v>426</v>
      </c>
      <c r="E18" s="18" t="s">
        <v>342</v>
      </c>
      <c r="F18" s="18" t="s">
        <v>6</v>
      </c>
      <c r="G18" s="18" t="s">
        <v>264</v>
      </c>
      <c r="H18" s="18" t="s">
        <v>425</v>
      </c>
    </row>
    <row r="19" spans="1:8" s="18" customFormat="1" ht="14" x14ac:dyDescent="0.3">
      <c r="A19" s="23" t="s">
        <v>262</v>
      </c>
      <c r="B19" s="18">
        <v>31305</v>
      </c>
      <c r="C19" s="18" t="s">
        <v>275</v>
      </c>
      <c r="D19" s="18" t="s">
        <v>276</v>
      </c>
      <c r="E19" s="18" t="s">
        <v>279</v>
      </c>
      <c r="F19" s="18" t="s">
        <v>6</v>
      </c>
      <c r="G19" s="18" t="s">
        <v>264</v>
      </c>
      <c r="H19" s="18" t="s">
        <v>277</v>
      </c>
    </row>
    <row r="20" spans="1:8" s="18" customFormat="1" ht="14" x14ac:dyDescent="0.3">
      <c r="A20" s="23" t="s">
        <v>262</v>
      </c>
      <c r="B20" s="18">
        <v>31332</v>
      </c>
      <c r="C20" s="18" t="s">
        <v>350</v>
      </c>
      <c r="D20" s="18">
        <v>18463</v>
      </c>
      <c r="E20" s="18" t="s">
        <v>20</v>
      </c>
      <c r="F20" s="18" t="s">
        <v>6</v>
      </c>
      <c r="G20" s="18" t="s">
        <v>264</v>
      </c>
      <c r="H20" s="18" t="s">
        <v>68</v>
      </c>
    </row>
    <row r="21" spans="1:8" s="18" customFormat="1" ht="14" x14ac:dyDescent="0.3">
      <c r="A21" s="23" t="s">
        <v>262</v>
      </c>
      <c r="B21" s="18">
        <v>31380</v>
      </c>
      <c r="C21" s="18" t="s">
        <v>378</v>
      </c>
      <c r="D21" s="18" t="s">
        <v>379</v>
      </c>
      <c r="E21" s="18" t="s">
        <v>231</v>
      </c>
      <c r="F21" s="18" t="s">
        <v>6</v>
      </c>
      <c r="G21" s="18" t="s">
        <v>264</v>
      </c>
      <c r="H21" s="18" t="s">
        <v>268</v>
      </c>
    </row>
    <row r="22" spans="1:8" s="18" customFormat="1" ht="14" x14ac:dyDescent="0.3">
      <c r="A22" s="23" t="s">
        <v>262</v>
      </c>
      <c r="B22" s="18">
        <v>31381</v>
      </c>
      <c r="C22" s="18" t="s">
        <v>275</v>
      </c>
      <c r="D22" s="18" t="s">
        <v>359</v>
      </c>
      <c r="E22" s="18" t="s">
        <v>279</v>
      </c>
      <c r="F22" s="18" t="s">
        <v>6</v>
      </c>
      <c r="G22" s="18" t="s">
        <v>264</v>
      </c>
      <c r="H22" s="18" t="s">
        <v>277</v>
      </c>
    </row>
    <row r="24" spans="1:8" s="18" customFormat="1" ht="14" x14ac:dyDescent="0.3">
      <c r="A24" s="23" t="s">
        <v>203</v>
      </c>
      <c r="B24" s="44"/>
      <c r="C24" s="44" t="s">
        <v>204</v>
      </c>
      <c r="D24" s="44">
        <v>5</v>
      </c>
      <c r="E24" s="44" t="s">
        <v>205</v>
      </c>
      <c r="F24" s="44" t="s">
        <v>0</v>
      </c>
      <c r="G24" s="44"/>
      <c r="H24" s="44" t="s">
        <v>74</v>
      </c>
    </row>
    <row r="26" spans="1:8" s="18" customFormat="1" ht="14" x14ac:dyDescent="0.3">
      <c r="A26" s="23" t="s">
        <v>280</v>
      </c>
      <c r="B26" s="44" t="s">
        <v>281</v>
      </c>
      <c r="C26" s="44" t="s">
        <v>282</v>
      </c>
      <c r="D26" s="44" t="s">
        <v>283</v>
      </c>
      <c r="E26" s="44" t="s">
        <v>284</v>
      </c>
      <c r="F26" s="44" t="s">
        <v>1</v>
      </c>
      <c r="G26" s="44"/>
      <c r="H26" s="44"/>
    </row>
    <row r="27" spans="1:8" s="18" customFormat="1" ht="14" x14ac:dyDescent="0.3">
      <c r="A27" s="23" t="s">
        <v>280</v>
      </c>
      <c r="B27" s="44" t="s">
        <v>285</v>
      </c>
      <c r="C27" s="44" t="s">
        <v>282</v>
      </c>
      <c r="D27" s="44" t="s">
        <v>283</v>
      </c>
      <c r="E27" s="44" t="s">
        <v>284</v>
      </c>
      <c r="F27" s="44" t="s">
        <v>0</v>
      </c>
      <c r="G27" s="44"/>
      <c r="H27" s="44"/>
    </row>
    <row r="28" spans="1:8" s="18" customFormat="1" ht="14" x14ac:dyDescent="0.3">
      <c r="A28" s="23" t="s">
        <v>280</v>
      </c>
      <c r="B28" s="44" t="s">
        <v>286</v>
      </c>
      <c r="C28" s="44" t="s">
        <v>282</v>
      </c>
      <c r="D28" s="44" t="s">
        <v>287</v>
      </c>
      <c r="E28" s="44" t="s">
        <v>284</v>
      </c>
      <c r="F28" s="44" t="s">
        <v>1</v>
      </c>
      <c r="G28" s="44"/>
      <c r="H28" s="44"/>
    </row>
    <row r="29" spans="1:8" s="18" customFormat="1" ht="14" x14ac:dyDescent="0.3">
      <c r="A29" s="23" t="s">
        <v>280</v>
      </c>
      <c r="B29" s="44" t="s">
        <v>288</v>
      </c>
      <c r="C29" s="44" t="s">
        <v>282</v>
      </c>
      <c r="D29" s="44" t="s">
        <v>287</v>
      </c>
      <c r="E29" s="44" t="s">
        <v>284</v>
      </c>
      <c r="F29" s="44" t="s">
        <v>0</v>
      </c>
      <c r="G29" s="44"/>
      <c r="H29" s="44"/>
    </row>
    <row r="30" spans="1:8" s="18" customFormat="1" ht="14" x14ac:dyDescent="0.3">
      <c r="A30" s="23" t="s">
        <v>280</v>
      </c>
      <c r="B30" s="44" t="s">
        <v>289</v>
      </c>
      <c r="C30" s="44" t="s">
        <v>282</v>
      </c>
      <c r="D30" s="44" t="s">
        <v>290</v>
      </c>
      <c r="E30" s="44" t="s">
        <v>284</v>
      </c>
      <c r="F30" s="44" t="s">
        <v>1</v>
      </c>
      <c r="G30" s="44"/>
      <c r="H30" s="44"/>
    </row>
    <row r="31" spans="1:8" s="18" customFormat="1" ht="14" x14ac:dyDescent="0.3">
      <c r="A31" s="23" t="s">
        <v>280</v>
      </c>
      <c r="B31" s="44" t="s">
        <v>289</v>
      </c>
      <c r="C31" s="44" t="s">
        <v>282</v>
      </c>
      <c r="D31" s="44" t="s">
        <v>291</v>
      </c>
      <c r="E31" s="44" t="s">
        <v>292</v>
      </c>
      <c r="F31" s="44" t="s">
        <v>1</v>
      </c>
      <c r="G31" s="44"/>
      <c r="H31" s="44" t="s">
        <v>293</v>
      </c>
    </row>
    <row r="32" spans="1:8" s="18" customFormat="1" ht="14" x14ac:dyDescent="0.3">
      <c r="A32" s="23" t="s">
        <v>280</v>
      </c>
      <c r="B32" s="44" t="s">
        <v>294</v>
      </c>
      <c r="C32" s="44" t="s">
        <v>282</v>
      </c>
      <c r="D32" s="44" t="s">
        <v>290</v>
      </c>
      <c r="E32" s="44" t="s">
        <v>284</v>
      </c>
      <c r="F32" s="44" t="s">
        <v>0</v>
      </c>
      <c r="G32" s="44"/>
      <c r="H32" s="44"/>
    </row>
    <row r="33" spans="1:8" s="18" customFormat="1" ht="14" x14ac:dyDescent="0.3">
      <c r="A33" s="23" t="s">
        <v>280</v>
      </c>
      <c r="B33" s="44" t="s">
        <v>295</v>
      </c>
      <c r="C33" s="44" t="s">
        <v>282</v>
      </c>
      <c r="D33" s="44" t="s">
        <v>296</v>
      </c>
      <c r="E33" s="44" t="s">
        <v>284</v>
      </c>
      <c r="F33" s="44" t="s">
        <v>1</v>
      </c>
      <c r="G33" s="44"/>
      <c r="H33" s="44"/>
    </row>
    <row r="34" spans="1:8" s="18" customFormat="1" ht="14" x14ac:dyDescent="0.3">
      <c r="A34" s="23" t="s">
        <v>280</v>
      </c>
      <c r="B34" s="44" t="s">
        <v>297</v>
      </c>
      <c r="C34" s="44" t="s">
        <v>282</v>
      </c>
      <c r="D34" s="44" t="s">
        <v>296</v>
      </c>
      <c r="E34" s="44" t="s">
        <v>284</v>
      </c>
      <c r="F34" s="44" t="s">
        <v>0</v>
      </c>
      <c r="G34" s="44"/>
      <c r="H34" s="44"/>
    </row>
    <row r="35" spans="1:8" s="18" customFormat="1" ht="14" x14ac:dyDescent="0.3">
      <c r="A35" s="23" t="s">
        <v>280</v>
      </c>
      <c r="B35" s="44" t="s">
        <v>298</v>
      </c>
      <c r="C35" s="44" t="s">
        <v>282</v>
      </c>
      <c r="D35" s="44" t="s">
        <v>299</v>
      </c>
      <c r="E35" s="44" t="s">
        <v>284</v>
      </c>
      <c r="F35" s="44" t="s">
        <v>1</v>
      </c>
      <c r="G35" s="44"/>
      <c r="H35" s="44"/>
    </row>
    <row r="36" spans="1:8" s="18" customFormat="1" ht="14" x14ac:dyDescent="0.3">
      <c r="A36" s="23" t="s">
        <v>280</v>
      </c>
      <c r="B36" s="44" t="s">
        <v>300</v>
      </c>
      <c r="C36" s="44" t="s">
        <v>282</v>
      </c>
      <c r="D36" s="44" t="s">
        <v>299</v>
      </c>
      <c r="E36" s="44" t="s">
        <v>284</v>
      </c>
      <c r="F36" s="44" t="s">
        <v>0</v>
      </c>
      <c r="G36" s="44"/>
      <c r="H36" s="44"/>
    </row>
    <row r="37" spans="1:8" s="18" customFormat="1" ht="14" x14ac:dyDescent="0.3">
      <c r="A37" s="23" t="s">
        <v>280</v>
      </c>
      <c r="B37" s="44" t="s">
        <v>301</v>
      </c>
      <c r="C37" s="44" t="s">
        <v>282</v>
      </c>
      <c r="D37" s="44" t="s">
        <v>302</v>
      </c>
      <c r="E37" s="44" t="s">
        <v>284</v>
      </c>
      <c r="F37" s="44"/>
      <c r="G37" s="44"/>
      <c r="H37" s="44" t="s">
        <v>303</v>
      </c>
    </row>
    <row r="38" spans="1:8" s="18" customFormat="1" ht="14" x14ac:dyDescent="0.3">
      <c r="A38" s="23" t="s">
        <v>280</v>
      </c>
      <c r="B38" s="44" t="s">
        <v>304</v>
      </c>
      <c r="C38" s="44" t="s">
        <v>282</v>
      </c>
      <c r="D38" s="44" t="s">
        <v>302</v>
      </c>
      <c r="E38" s="44" t="s">
        <v>284</v>
      </c>
      <c r="F38" s="44" t="s">
        <v>1</v>
      </c>
      <c r="G38" s="44"/>
      <c r="H38" s="44"/>
    </row>
    <row r="39" spans="1:8" s="18" customFormat="1" ht="14" x14ac:dyDescent="0.3">
      <c r="A39" s="23" t="s">
        <v>280</v>
      </c>
      <c r="B39" s="44" t="s">
        <v>304</v>
      </c>
      <c r="C39" s="44" t="s">
        <v>282</v>
      </c>
      <c r="D39" s="44" t="s">
        <v>302</v>
      </c>
      <c r="E39" s="44" t="s">
        <v>284</v>
      </c>
      <c r="F39" s="44" t="s">
        <v>1</v>
      </c>
      <c r="G39" s="44"/>
      <c r="H39" s="44" t="s">
        <v>305</v>
      </c>
    </row>
    <row r="40" spans="1:8" s="18" customFormat="1" ht="14" x14ac:dyDescent="0.3">
      <c r="A40" s="23" t="s">
        <v>280</v>
      </c>
      <c r="B40" s="44" t="s">
        <v>306</v>
      </c>
      <c r="C40" s="44" t="s">
        <v>282</v>
      </c>
      <c r="D40" s="44" t="s">
        <v>302</v>
      </c>
      <c r="E40" s="44" t="s">
        <v>284</v>
      </c>
      <c r="F40" s="44" t="s">
        <v>0</v>
      </c>
      <c r="G40" s="44"/>
      <c r="H40" s="44"/>
    </row>
    <row r="41" spans="1:8" s="18" customFormat="1" ht="14" x14ac:dyDescent="0.3">
      <c r="A41" s="23" t="s">
        <v>280</v>
      </c>
      <c r="B41" s="44" t="s">
        <v>306</v>
      </c>
      <c r="C41" s="44" t="s">
        <v>282</v>
      </c>
      <c r="D41" s="44" t="s">
        <v>302</v>
      </c>
      <c r="E41" s="44" t="s">
        <v>284</v>
      </c>
      <c r="F41" s="44" t="s">
        <v>0</v>
      </c>
      <c r="G41" s="44"/>
      <c r="H41" s="44" t="s">
        <v>305</v>
      </c>
    </row>
    <row r="42" spans="1:8" s="18" customFormat="1" ht="14" x14ac:dyDescent="0.3">
      <c r="A42" s="23" t="s">
        <v>280</v>
      </c>
      <c r="B42" s="44" t="s">
        <v>307</v>
      </c>
      <c r="C42" s="44" t="s">
        <v>282</v>
      </c>
      <c r="D42" s="44" t="s">
        <v>308</v>
      </c>
      <c r="E42" s="44" t="s">
        <v>284</v>
      </c>
      <c r="F42" s="44" t="s">
        <v>1</v>
      </c>
      <c r="G42" s="44"/>
      <c r="H42" s="44"/>
    </row>
    <row r="43" spans="1:8" s="18" customFormat="1" ht="14" x14ac:dyDescent="0.3">
      <c r="A43" s="23" t="s">
        <v>280</v>
      </c>
      <c r="B43" s="44" t="s">
        <v>309</v>
      </c>
      <c r="C43" s="44" t="s">
        <v>282</v>
      </c>
      <c r="D43" s="44" t="s">
        <v>308</v>
      </c>
      <c r="E43" s="44" t="s">
        <v>284</v>
      </c>
      <c r="F43" s="44" t="s">
        <v>0</v>
      </c>
      <c r="G43" s="44"/>
      <c r="H43" s="44"/>
    </row>
    <row r="44" spans="1:8" s="18" customFormat="1" ht="14" x14ac:dyDescent="0.3">
      <c r="A44" s="23" t="s">
        <v>280</v>
      </c>
      <c r="B44" s="44" t="s">
        <v>310</v>
      </c>
      <c r="C44" s="44" t="s">
        <v>282</v>
      </c>
      <c r="D44" s="44" t="s">
        <v>311</v>
      </c>
      <c r="E44" s="44" t="s">
        <v>284</v>
      </c>
      <c r="F44" s="44" t="s">
        <v>1</v>
      </c>
      <c r="G44" s="44"/>
      <c r="H44" s="44"/>
    </row>
    <row r="45" spans="1:8" s="18" customFormat="1" ht="14" x14ac:dyDescent="0.3">
      <c r="A45" s="23" t="s">
        <v>280</v>
      </c>
      <c r="B45" s="44" t="s">
        <v>312</v>
      </c>
      <c r="C45" s="44" t="s">
        <v>282</v>
      </c>
      <c r="D45" s="44" t="s">
        <v>311</v>
      </c>
      <c r="E45" s="44" t="s">
        <v>284</v>
      </c>
      <c r="F45" s="44" t="s">
        <v>0</v>
      </c>
      <c r="G45" s="44"/>
      <c r="H45" s="44"/>
    </row>
    <row r="46" spans="1:8" s="18" customFormat="1" ht="14" x14ac:dyDescent="0.3">
      <c r="A46" s="23" t="s">
        <v>280</v>
      </c>
      <c r="B46" s="44" t="s">
        <v>313</v>
      </c>
      <c r="C46" s="44" t="s">
        <v>282</v>
      </c>
      <c r="D46" s="44" t="s">
        <v>291</v>
      </c>
      <c r="E46" s="44" t="s">
        <v>292</v>
      </c>
      <c r="F46" s="44" t="s">
        <v>1</v>
      </c>
      <c r="G46" s="44"/>
      <c r="H46" s="44" t="s">
        <v>314</v>
      </c>
    </row>
    <row r="47" spans="1:8" s="18" customFormat="1" ht="14" x14ac:dyDescent="0.3">
      <c r="A47" s="23" t="s">
        <v>280</v>
      </c>
      <c r="B47" s="44" t="s">
        <v>315</v>
      </c>
      <c r="C47" s="44" t="s">
        <v>282</v>
      </c>
      <c r="D47" s="44" t="s">
        <v>291</v>
      </c>
      <c r="E47" s="44" t="s">
        <v>292</v>
      </c>
      <c r="F47" s="44" t="s">
        <v>0</v>
      </c>
      <c r="G47" s="44"/>
      <c r="H47" s="44" t="s">
        <v>293</v>
      </c>
    </row>
    <row r="48" spans="1:8" s="18" customFormat="1" ht="14" x14ac:dyDescent="0.3">
      <c r="A48" s="23" t="s">
        <v>280</v>
      </c>
      <c r="B48" s="44" t="s">
        <v>315</v>
      </c>
      <c r="C48" s="44" t="s">
        <v>282</v>
      </c>
      <c r="D48" s="44" t="s">
        <v>291</v>
      </c>
      <c r="E48" s="44" t="s">
        <v>292</v>
      </c>
      <c r="F48" s="44" t="s">
        <v>0</v>
      </c>
      <c r="G48" s="44"/>
      <c r="H48" s="44" t="s">
        <v>314</v>
      </c>
    </row>
    <row r="49" spans="1:8" s="18" customFormat="1" ht="14" x14ac:dyDescent="0.3">
      <c r="A49" s="23" t="s">
        <v>280</v>
      </c>
      <c r="B49" s="44" t="s">
        <v>316</v>
      </c>
      <c r="C49" s="44" t="s">
        <v>317</v>
      </c>
      <c r="D49" s="44" t="s">
        <v>318</v>
      </c>
      <c r="E49" s="44" t="s">
        <v>279</v>
      </c>
      <c r="F49" s="44" t="s">
        <v>1</v>
      </c>
      <c r="G49" s="44"/>
      <c r="H49" s="44" t="s">
        <v>319</v>
      </c>
    </row>
    <row r="50" spans="1:8" s="18" customFormat="1" ht="14" x14ac:dyDescent="0.3">
      <c r="A50" s="23" t="s">
        <v>280</v>
      </c>
      <c r="B50" s="44" t="s">
        <v>320</v>
      </c>
      <c r="C50" s="44" t="s">
        <v>317</v>
      </c>
      <c r="D50" s="44" t="s">
        <v>318</v>
      </c>
      <c r="E50" s="44" t="s">
        <v>279</v>
      </c>
      <c r="F50" s="44" t="s">
        <v>0</v>
      </c>
      <c r="G50" s="44"/>
      <c r="H50" s="44" t="s">
        <v>319</v>
      </c>
    </row>
    <row r="51" spans="1:8" s="18" customFormat="1" ht="14" x14ac:dyDescent="0.3">
      <c r="A51" s="23" t="s">
        <v>280</v>
      </c>
      <c r="B51" s="44" t="s">
        <v>321</v>
      </c>
      <c r="C51" s="44" t="s">
        <v>317</v>
      </c>
      <c r="D51" s="44" t="s">
        <v>322</v>
      </c>
      <c r="E51" s="44" t="s">
        <v>279</v>
      </c>
      <c r="F51" s="44" t="s">
        <v>1</v>
      </c>
      <c r="G51" s="44"/>
      <c r="H51" s="44" t="s">
        <v>323</v>
      </c>
    </row>
    <row r="52" spans="1:8" s="18" customFormat="1" ht="14" x14ac:dyDescent="0.3">
      <c r="A52" s="23" t="s">
        <v>280</v>
      </c>
      <c r="B52" s="44" t="s">
        <v>324</v>
      </c>
      <c r="C52" s="44" t="s">
        <v>317</v>
      </c>
      <c r="D52" s="44" t="s">
        <v>322</v>
      </c>
      <c r="E52" s="44" t="s">
        <v>279</v>
      </c>
      <c r="F52" s="44" t="s">
        <v>0</v>
      </c>
      <c r="G52" s="44"/>
      <c r="H52" s="44" t="s">
        <v>323</v>
      </c>
    </row>
    <row r="53" spans="1:8" s="18" customFormat="1" ht="14" x14ac:dyDescent="0.3">
      <c r="A53" s="23" t="s">
        <v>280</v>
      </c>
      <c r="B53" s="44" t="s">
        <v>325</v>
      </c>
      <c r="C53" s="44" t="s">
        <v>317</v>
      </c>
      <c r="D53" s="44" t="s">
        <v>326</v>
      </c>
      <c r="E53" s="44" t="s">
        <v>279</v>
      </c>
      <c r="F53" s="44" t="s">
        <v>1</v>
      </c>
      <c r="G53" s="44"/>
      <c r="H53" s="44" t="s">
        <v>327</v>
      </c>
    </row>
    <row r="54" spans="1:8" s="18" customFormat="1" ht="14" x14ac:dyDescent="0.3">
      <c r="A54" s="23" t="s">
        <v>280</v>
      </c>
      <c r="B54" s="44" t="s">
        <v>328</v>
      </c>
      <c r="C54" s="44" t="s">
        <v>317</v>
      </c>
      <c r="D54" s="44" t="s">
        <v>326</v>
      </c>
      <c r="E54" s="44" t="s">
        <v>279</v>
      </c>
      <c r="F54" s="44" t="s">
        <v>0</v>
      </c>
      <c r="G54" s="44"/>
      <c r="H54" s="44" t="s">
        <v>327</v>
      </c>
    </row>
    <row r="55" spans="1:8" s="18" customFormat="1" ht="14" x14ac:dyDescent="0.3">
      <c r="A55" s="23" t="s">
        <v>280</v>
      </c>
      <c r="B55" s="44" t="s">
        <v>329</v>
      </c>
      <c r="C55" s="44" t="s">
        <v>317</v>
      </c>
      <c r="D55" s="44" t="s">
        <v>330</v>
      </c>
      <c r="E55" s="44" t="s">
        <v>279</v>
      </c>
      <c r="F55" s="44" t="s">
        <v>1</v>
      </c>
      <c r="G55" s="44"/>
      <c r="H55" s="44" t="s">
        <v>331</v>
      </c>
    </row>
    <row r="56" spans="1:8" s="18" customFormat="1" ht="14" x14ac:dyDescent="0.3">
      <c r="A56" s="23" t="s">
        <v>280</v>
      </c>
      <c r="B56" s="44" t="s">
        <v>332</v>
      </c>
      <c r="C56" s="44" t="s">
        <v>317</v>
      </c>
      <c r="D56" s="44" t="s">
        <v>330</v>
      </c>
      <c r="E56" s="44" t="s">
        <v>279</v>
      </c>
      <c r="F56" s="44" t="s">
        <v>0</v>
      </c>
      <c r="G56" s="44"/>
      <c r="H56" s="44" t="s">
        <v>331</v>
      </c>
    </row>
    <row r="57" spans="1:8" s="18" customFormat="1" ht="14" x14ac:dyDescent="0.3">
      <c r="A57" s="23" t="s">
        <v>280</v>
      </c>
      <c r="B57" s="44" t="s">
        <v>333</v>
      </c>
      <c r="C57" s="44" t="s">
        <v>317</v>
      </c>
      <c r="D57" s="44" t="s">
        <v>334</v>
      </c>
      <c r="E57" s="44" t="s">
        <v>279</v>
      </c>
      <c r="F57" s="44" t="s">
        <v>1</v>
      </c>
      <c r="G57" s="44"/>
      <c r="H57" s="44" t="s">
        <v>335</v>
      </c>
    </row>
    <row r="58" spans="1:8" s="18" customFormat="1" ht="14" x14ac:dyDescent="0.3">
      <c r="A58" s="23" t="s">
        <v>280</v>
      </c>
      <c r="B58" s="44" t="s">
        <v>336</v>
      </c>
      <c r="C58" s="44" t="s">
        <v>317</v>
      </c>
      <c r="D58" s="44" t="s">
        <v>334</v>
      </c>
      <c r="E58" s="44" t="s">
        <v>279</v>
      </c>
      <c r="F58" s="44" t="s">
        <v>0</v>
      </c>
      <c r="G58" s="44"/>
      <c r="H58" s="44" t="s">
        <v>335</v>
      </c>
    </row>
    <row r="59" spans="1:8" s="18" customFormat="1" ht="14" x14ac:dyDescent="0.3"/>
    <row r="60" spans="1:8" s="18" customFormat="1" ht="14" x14ac:dyDescent="0.3">
      <c r="A60" s="23" t="s">
        <v>247</v>
      </c>
      <c r="B60" s="18">
        <v>61660</v>
      </c>
      <c r="C60" s="18" t="s">
        <v>248</v>
      </c>
      <c r="D60" s="44">
        <v>16814</v>
      </c>
      <c r="E60" s="18" t="s">
        <v>16</v>
      </c>
      <c r="F60" s="18" t="s">
        <v>1</v>
      </c>
      <c r="H60" s="18" t="s">
        <v>68</v>
      </c>
    </row>
    <row r="61" spans="1:8" s="18" customFormat="1" ht="14" x14ac:dyDescent="0.3">
      <c r="A61" s="23" t="s">
        <v>247</v>
      </c>
      <c r="B61" s="18">
        <v>62660</v>
      </c>
      <c r="C61" s="18" t="s">
        <v>249</v>
      </c>
      <c r="D61" s="44"/>
      <c r="E61" s="18" t="s">
        <v>16</v>
      </c>
      <c r="F61" s="18" t="s">
        <v>1</v>
      </c>
      <c r="H61" s="18" t="s">
        <v>68</v>
      </c>
    </row>
    <row r="62" spans="1:8" s="18" customFormat="1" ht="14" x14ac:dyDescent="0.3">
      <c r="A62" s="23" t="s">
        <v>247</v>
      </c>
      <c r="B62" s="18">
        <v>62661</v>
      </c>
      <c r="C62" s="18" t="s">
        <v>249</v>
      </c>
      <c r="D62" s="44">
        <v>16522</v>
      </c>
      <c r="E62" s="18" t="s">
        <v>16</v>
      </c>
      <c r="F62" s="18" t="s">
        <v>1</v>
      </c>
      <c r="H62" s="18" t="s">
        <v>68</v>
      </c>
    </row>
    <row r="63" spans="1:8" s="18" customFormat="1" ht="14" x14ac:dyDescent="0.3">
      <c r="D63" s="44"/>
    </row>
    <row r="64" spans="1:8" s="13" customFormat="1" ht="14" x14ac:dyDescent="0.3">
      <c r="A64" s="28" t="s">
        <v>502</v>
      </c>
      <c r="C64" s="13" t="s">
        <v>259</v>
      </c>
      <c r="D64" s="44">
        <v>16820</v>
      </c>
      <c r="E64" s="13" t="s">
        <v>16</v>
      </c>
      <c r="F64" s="13" t="s">
        <v>1</v>
      </c>
      <c r="H64" s="13" t="s">
        <v>68</v>
      </c>
    </row>
    <row r="65" spans="1:8" s="18" customFormat="1" ht="14" x14ac:dyDescent="0.3">
      <c r="D65" s="44"/>
    </row>
    <row r="66" spans="1:8" s="13" customFormat="1" ht="14" x14ac:dyDescent="0.3">
      <c r="A66" s="28" t="s">
        <v>375</v>
      </c>
      <c r="B66" s="13" t="s">
        <v>376</v>
      </c>
      <c r="C66" s="13" t="s">
        <v>275</v>
      </c>
      <c r="D66" s="44" t="s">
        <v>341</v>
      </c>
      <c r="E66" s="13" t="s">
        <v>190</v>
      </c>
      <c r="F66" s="13" t="s">
        <v>1</v>
      </c>
      <c r="H66" s="13" t="s">
        <v>385</v>
      </c>
    </row>
    <row r="67" spans="1:8" s="13" customFormat="1" ht="14" x14ac:dyDescent="0.3">
      <c r="A67" s="28" t="s">
        <v>375</v>
      </c>
      <c r="B67" s="13" t="s">
        <v>384</v>
      </c>
      <c r="C67" s="13" t="s">
        <v>275</v>
      </c>
      <c r="D67" s="44" t="s">
        <v>341</v>
      </c>
      <c r="E67" s="13" t="s">
        <v>190</v>
      </c>
      <c r="F67" s="13" t="s">
        <v>1</v>
      </c>
      <c r="H67" s="13" t="s">
        <v>268</v>
      </c>
    </row>
    <row r="68" spans="1:8" s="13" customFormat="1" ht="14" x14ac:dyDescent="0.3"/>
    <row r="69" spans="1:8" s="13" customFormat="1" ht="14" x14ac:dyDescent="0.3">
      <c r="A69" s="28" t="s">
        <v>192</v>
      </c>
      <c r="C69" s="13" t="s">
        <v>70</v>
      </c>
      <c r="D69" s="13">
        <v>31</v>
      </c>
      <c r="E69" s="13" t="s">
        <v>190</v>
      </c>
      <c r="F69" s="13" t="s">
        <v>1</v>
      </c>
      <c r="H69" s="13" t="s">
        <v>191</v>
      </c>
    </row>
    <row r="70" spans="1:8" s="13" customFormat="1" ht="14" x14ac:dyDescent="0.3"/>
    <row r="71" spans="1:8" s="13" customFormat="1" ht="14" x14ac:dyDescent="0.3">
      <c r="A71" s="28" t="s">
        <v>340</v>
      </c>
      <c r="B71" s="13">
        <v>17006</v>
      </c>
      <c r="C71" s="13" t="s">
        <v>241</v>
      </c>
      <c r="D71" s="13">
        <v>18510</v>
      </c>
      <c r="E71" s="13" t="s">
        <v>16</v>
      </c>
      <c r="F71" s="13" t="s">
        <v>1</v>
      </c>
    </row>
    <row r="72" spans="1:8" s="13" customFormat="1" ht="14" x14ac:dyDescent="0.3">
      <c r="A72" s="28" t="s">
        <v>340</v>
      </c>
      <c r="B72" s="13">
        <v>17010</v>
      </c>
      <c r="C72" s="13" t="s">
        <v>241</v>
      </c>
      <c r="D72" s="13">
        <v>18508</v>
      </c>
      <c r="E72" s="13" t="s">
        <v>20</v>
      </c>
      <c r="F72" s="13" t="s">
        <v>1</v>
      </c>
      <c r="G72" s="13" t="s">
        <v>264</v>
      </c>
    </row>
    <row r="73" spans="1:8" s="13" customFormat="1" ht="14" x14ac:dyDescent="0.3">
      <c r="A73" s="28" t="s">
        <v>340</v>
      </c>
      <c r="B73" s="13">
        <v>17015</v>
      </c>
      <c r="C73" s="13" t="s">
        <v>241</v>
      </c>
      <c r="D73" s="13">
        <v>18501</v>
      </c>
      <c r="E73" s="13" t="s">
        <v>16</v>
      </c>
      <c r="F73" s="13" t="s">
        <v>1</v>
      </c>
      <c r="G73" s="13" t="s">
        <v>264</v>
      </c>
    </row>
    <row r="74" spans="1:8" s="13" customFormat="1" ht="14" x14ac:dyDescent="0.3">
      <c r="A74" s="28" t="s">
        <v>340</v>
      </c>
      <c r="B74" s="13">
        <v>17062</v>
      </c>
      <c r="C74" s="13" t="s">
        <v>240</v>
      </c>
      <c r="D74" s="13" t="s">
        <v>491</v>
      </c>
      <c r="E74" s="13" t="s">
        <v>21</v>
      </c>
      <c r="F74" s="13" t="s">
        <v>1</v>
      </c>
      <c r="G74" s="13" t="s">
        <v>264</v>
      </c>
      <c r="H74" s="13" t="s">
        <v>492</v>
      </c>
    </row>
    <row r="75" spans="1:8" s="13" customFormat="1" ht="14" x14ac:dyDescent="0.3">
      <c r="A75" s="28" t="s">
        <v>340</v>
      </c>
      <c r="B75" s="13">
        <v>17066</v>
      </c>
      <c r="C75" s="13" t="s">
        <v>240</v>
      </c>
      <c r="D75" s="13">
        <v>18437</v>
      </c>
      <c r="E75" s="13" t="s">
        <v>20</v>
      </c>
      <c r="F75" s="13" t="s">
        <v>1</v>
      </c>
      <c r="H75" s="13" t="s">
        <v>421</v>
      </c>
    </row>
    <row r="76" spans="1:8" s="13" customFormat="1" ht="14" x14ac:dyDescent="0.3">
      <c r="A76" s="28" t="s">
        <v>340</v>
      </c>
      <c r="B76" s="13">
        <v>17509</v>
      </c>
      <c r="C76" s="13" t="s">
        <v>241</v>
      </c>
      <c r="D76" s="13">
        <v>18506</v>
      </c>
      <c r="E76" s="13" t="s">
        <v>16</v>
      </c>
      <c r="F76" s="13" t="s">
        <v>0</v>
      </c>
    </row>
    <row r="77" spans="1:8" s="13" customFormat="1" ht="14" x14ac:dyDescent="0.3">
      <c r="A77" s="28" t="s">
        <v>340</v>
      </c>
      <c r="B77" s="13">
        <v>17564</v>
      </c>
      <c r="C77" s="13" t="s">
        <v>240</v>
      </c>
      <c r="D77" s="13">
        <v>18414</v>
      </c>
      <c r="E77" s="13" t="s">
        <v>16</v>
      </c>
      <c r="F77" s="13" t="s">
        <v>1</v>
      </c>
      <c r="G77" s="13" t="s">
        <v>264</v>
      </c>
      <c r="H77" s="13" t="s">
        <v>421</v>
      </c>
    </row>
    <row r="78" spans="1:8" s="13" customFormat="1" ht="14" x14ac:dyDescent="0.3">
      <c r="A78" s="28" t="s">
        <v>340</v>
      </c>
      <c r="B78" s="13">
        <v>17567</v>
      </c>
      <c r="C78" s="13" t="s">
        <v>240</v>
      </c>
      <c r="F78" s="13" t="s">
        <v>0</v>
      </c>
      <c r="H78" s="13" t="s">
        <v>411</v>
      </c>
    </row>
    <row r="80" spans="1:8" s="18" customFormat="1" ht="14" x14ac:dyDescent="0.3">
      <c r="A80" s="23" t="s">
        <v>490</v>
      </c>
      <c r="B80" s="18">
        <v>81520</v>
      </c>
      <c r="C80" s="18" t="s">
        <v>45</v>
      </c>
      <c r="D80" s="18">
        <v>9664</v>
      </c>
      <c r="E80" s="18" t="s">
        <v>279</v>
      </c>
      <c r="F80" s="18" t="s">
        <v>1</v>
      </c>
      <c r="H80" s="18" t="s">
        <v>97</v>
      </c>
    </row>
    <row r="81" spans="1:8" s="18" customFormat="1" ht="14" x14ac:dyDescent="0.3">
      <c r="A81" s="23" t="s">
        <v>490</v>
      </c>
      <c r="B81" s="18">
        <v>81522</v>
      </c>
      <c r="C81" s="18" t="s">
        <v>43</v>
      </c>
      <c r="E81" s="18" t="s">
        <v>16</v>
      </c>
      <c r="F81" s="18" t="s">
        <v>1</v>
      </c>
      <c r="G81" s="18" t="s">
        <v>264</v>
      </c>
      <c r="H81" s="18" t="s">
        <v>430</v>
      </c>
    </row>
    <row r="82" spans="1:8" s="18" customFormat="1" ht="14" x14ac:dyDescent="0.3">
      <c r="A82" s="23" t="s">
        <v>490</v>
      </c>
      <c r="B82" s="18">
        <v>81524</v>
      </c>
      <c r="C82" s="18" t="s">
        <v>43</v>
      </c>
      <c r="D82" s="18">
        <v>9664</v>
      </c>
      <c r="E82" s="18" t="s">
        <v>20</v>
      </c>
      <c r="F82" s="18" t="s">
        <v>1</v>
      </c>
      <c r="H82" s="18" t="s">
        <v>430</v>
      </c>
    </row>
    <row r="84" spans="1:8" s="18" customFormat="1" ht="14" x14ac:dyDescent="0.3">
      <c r="A84" s="23" t="s">
        <v>365</v>
      </c>
      <c r="B84" s="18">
        <v>55310.1</v>
      </c>
      <c r="C84" s="18" t="s">
        <v>346</v>
      </c>
      <c r="D84" s="18" t="s">
        <v>366</v>
      </c>
      <c r="E84" s="18" t="s">
        <v>279</v>
      </c>
      <c r="F84" s="18" t="s">
        <v>1</v>
      </c>
      <c r="H84" s="18" t="s">
        <v>97</v>
      </c>
    </row>
    <row r="85" spans="1:8" s="18" customFormat="1" ht="14" x14ac:dyDescent="0.3">
      <c r="A85" s="23" t="s">
        <v>365</v>
      </c>
      <c r="B85" s="18">
        <v>55312.1</v>
      </c>
      <c r="C85" s="18" t="s">
        <v>346</v>
      </c>
      <c r="D85" s="18" t="s">
        <v>366</v>
      </c>
      <c r="E85" s="18" t="s">
        <v>279</v>
      </c>
      <c r="F85" s="18" t="s">
        <v>0</v>
      </c>
      <c r="H85" s="18" t="s">
        <v>97</v>
      </c>
    </row>
    <row r="86" spans="1:8" s="18" customFormat="1" ht="14" x14ac:dyDescent="0.3">
      <c r="A86" s="23" t="s">
        <v>373</v>
      </c>
      <c r="B86" s="18">
        <v>90200</v>
      </c>
      <c r="C86" s="18" t="s">
        <v>275</v>
      </c>
      <c r="D86" s="18" t="s">
        <v>506</v>
      </c>
      <c r="E86" s="18" t="s">
        <v>507</v>
      </c>
      <c r="F86" s="18" t="s">
        <v>1</v>
      </c>
      <c r="H86" s="18" t="s">
        <v>508</v>
      </c>
    </row>
    <row r="87" spans="1:8" s="18" customFormat="1" ht="14" x14ac:dyDescent="0.3">
      <c r="A87" s="23" t="s">
        <v>373</v>
      </c>
      <c r="B87" s="18">
        <v>90240</v>
      </c>
      <c r="C87" s="18" t="s">
        <v>275</v>
      </c>
      <c r="D87" s="18" t="s">
        <v>359</v>
      </c>
      <c r="E87" s="18" t="s">
        <v>279</v>
      </c>
      <c r="F87" s="18" t="s">
        <v>1</v>
      </c>
      <c r="H87" s="18" t="s">
        <v>97</v>
      </c>
    </row>
    <row r="88" spans="1:8" s="18" customFormat="1" ht="14" x14ac:dyDescent="0.3">
      <c r="A88" s="23" t="s">
        <v>373</v>
      </c>
      <c r="B88" s="18">
        <v>90256</v>
      </c>
      <c r="C88" s="18" t="s">
        <v>275</v>
      </c>
      <c r="D88" s="18">
        <v>842</v>
      </c>
      <c r="E88" s="18" t="s">
        <v>374</v>
      </c>
      <c r="F88" s="18" t="s">
        <v>1</v>
      </c>
      <c r="H88" s="18" t="s">
        <v>71</v>
      </c>
    </row>
    <row r="89" spans="1:8" s="18" customFormat="1" ht="14" x14ac:dyDescent="0.3">
      <c r="A89" s="23" t="s">
        <v>373</v>
      </c>
      <c r="B89" s="18">
        <v>90257</v>
      </c>
      <c r="C89" s="18" t="s">
        <v>378</v>
      </c>
      <c r="D89" s="18" t="s">
        <v>379</v>
      </c>
      <c r="E89" s="18" t="s">
        <v>380</v>
      </c>
      <c r="F89" s="18" t="s">
        <v>1</v>
      </c>
      <c r="H89" s="18" t="s">
        <v>71</v>
      </c>
    </row>
    <row r="90" spans="1:8" s="18" customFormat="1" ht="14" x14ac:dyDescent="0.3">
      <c r="A90" s="23" t="s">
        <v>373</v>
      </c>
      <c r="B90" s="18">
        <v>90554</v>
      </c>
      <c r="C90" s="18" t="s">
        <v>378</v>
      </c>
      <c r="D90" s="18" t="s">
        <v>379</v>
      </c>
      <c r="E90" s="18" t="s">
        <v>231</v>
      </c>
      <c r="F90" s="18" t="s">
        <v>1</v>
      </c>
      <c r="H90" s="18" t="s">
        <v>268</v>
      </c>
    </row>
    <row r="91" spans="1:8" s="18" customFormat="1" ht="14" x14ac:dyDescent="0.3">
      <c r="A91" s="23" t="s">
        <v>373</v>
      </c>
      <c r="B91" s="18">
        <v>90555</v>
      </c>
      <c r="C91" s="18" t="s">
        <v>378</v>
      </c>
      <c r="D91" s="18" t="s">
        <v>379</v>
      </c>
      <c r="E91" s="18" t="s">
        <v>231</v>
      </c>
      <c r="F91" s="18" t="s">
        <v>351</v>
      </c>
      <c r="G91" s="18" t="s">
        <v>264</v>
      </c>
      <c r="H91" s="18" t="s">
        <v>268</v>
      </c>
    </row>
    <row r="92" spans="1:8" s="18" customFormat="1" ht="14" x14ac:dyDescent="0.3">
      <c r="A92" s="23" t="s">
        <v>373</v>
      </c>
      <c r="B92" s="18">
        <v>90570</v>
      </c>
      <c r="C92" s="18" t="s">
        <v>275</v>
      </c>
      <c r="D92" s="18" t="s">
        <v>503</v>
      </c>
      <c r="E92" s="18" t="s">
        <v>504</v>
      </c>
      <c r="F92" s="18" t="s">
        <v>1</v>
      </c>
      <c r="H92" s="18" t="s">
        <v>505</v>
      </c>
    </row>
    <row r="93" spans="1:8" s="18" customFormat="1" ht="14" x14ac:dyDescent="0.3">
      <c r="A93" s="23" t="s">
        <v>373</v>
      </c>
      <c r="C93" s="18" t="s">
        <v>348</v>
      </c>
      <c r="D93" s="18" t="s">
        <v>540</v>
      </c>
      <c r="E93" s="18" t="s">
        <v>279</v>
      </c>
      <c r="F93" s="18" t="s">
        <v>1</v>
      </c>
      <c r="G93" s="18" t="s">
        <v>264</v>
      </c>
      <c r="H93" s="18" t="s">
        <v>97</v>
      </c>
    </row>
    <row r="94" spans="1:8" s="18" customFormat="1" ht="14" x14ac:dyDescent="0.3">
      <c r="A94" s="23" t="s">
        <v>373</v>
      </c>
      <c r="C94" s="18" t="s">
        <v>348</v>
      </c>
      <c r="D94" s="18" t="s">
        <v>349</v>
      </c>
      <c r="E94" s="18" t="s">
        <v>279</v>
      </c>
      <c r="F94" s="18" t="s">
        <v>1</v>
      </c>
      <c r="H94" s="18" t="s">
        <v>97</v>
      </c>
    </row>
    <row r="95" spans="1:8" s="13" customFormat="1" ht="14" x14ac:dyDescent="0.3"/>
    <row r="96" spans="1:8" s="18" customFormat="1" ht="14" x14ac:dyDescent="0.3">
      <c r="A96" s="23" t="s">
        <v>138</v>
      </c>
      <c r="C96" s="18" t="s">
        <v>70</v>
      </c>
      <c r="D96" s="18">
        <v>32</v>
      </c>
      <c r="E96" s="18" t="s">
        <v>20</v>
      </c>
      <c r="F96" s="18" t="s">
        <v>1</v>
      </c>
      <c r="H96" s="18" t="s">
        <v>139</v>
      </c>
    </row>
    <row r="98" spans="1:10" s="18" customFormat="1" ht="14" x14ac:dyDescent="0.3">
      <c r="A98" s="23" t="s">
        <v>547</v>
      </c>
      <c r="C98" s="18" t="s">
        <v>548</v>
      </c>
      <c r="E98" s="18" t="s">
        <v>20</v>
      </c>
      <c r="F98" s="18" t="s">
        <v>1</v>
      </c>
      <c r="H98" s="18" t="s">
        <v>549</v>
      </c>
    </row>
    <row r="100" spans="1:10" s="18" customFormat="1" ht="14" x14ac:dyDescent="0.3">
      <c r="A100" s="23" t="s">
        <v>201</v>
      </c>
      <c r="B100" s="18">
        <v>301</v>
      </c>
      <c r="C100" s="18" t="s">
        <v>142</v>
      </c>
      <c r="E100" s="18" t="s">
        <v>16</v>
      </c>
      <c r="F100" s="18" t="s">
        <v>1</v>
      </c>
      <c r="H100" s="18" t="s">
        <v>144</v>
      </c>
    </row>
    <row r="101" spans="1:10" s="18" customFormat="1" ht="14" x14ac:dyDescent="0.3">
      <c r="A101" s="23" t="s">
        <v>201</v>
      </c>
      <c r="B101" s="18" t="s">
        <v>539</v>
      </c>
      <c r="C101" s="18" t="s">
        <v>142</v>
      </c>
      <c r="E101" s="18" t="s">
        <v>11</v>
      </c>
      <c r="F101" s="18" t="s">
        <v>1</v>
      </c>
      <c r="H101" s="18" t="s">
        <v>144</v>
      </c>
    </row>
    <row r="102" spans="1:10" s="18" customFormat="1" ht="14" x14ac:dyDescent="0.3">
      <c r="A102" s="23" t="s">
        <v>201</v>
      </c>
      <c r="B102" s="18">
        <v>324</v>
      </c>
      <c r="C102" s="18" t="s">
        <v>142</v>
      </c>
      <c r="D102" s="18">
        <v>6</v>
      </c>
      <c r="E102" s="18" t="s">
        <v>16</v>
      </c>
      <c r="F102" s="18" t="s">
        <v>1</v>
      </c>
      <c r="H102" s="18" t="s">
        <v>144</v>
      </c>
    </row>
    <row r="103" spans="1:10" s="18" customFormat="1" ht="14" x14ac:dyDescent="0.3"/>
    <row r="104" spans="1:10" s="18" customFormat="1" ht="14" x14ac:dyDescent="0.3">
      <c r="A104" s="23" t="s">
        <v>145</v>
      </c>
      <c r="C104" s="18" t="s">
        <v>146</v>
      </c>
      <c r="D104" s="18" t="s">
        <v>147</v>
      </c>
      <c r="E104" s="18" t="s">
        <v>16</v>
      </c>
      <c r="F104" s="18" t="s">
        <v>1</v>
      </c>
    </row>
    <row r="105" spans="1:10" s="18" customFormat="1" ht="14" x14ac:dyDescent="0.3">
      <c r="A105" s="23" t="s">
        <v>145</v>
      </c>
      <c r="C105" s="18" t="s">
        <v>41</v>
      </c>
      <c r="D105" s="18">
        <v>633</v>
      </c>
      <c r="E105" s="18" t="s">
        <v>16</v>
      </c>
      <c r="F105" s="18" t="s">
        <v>1</v>
      </c>
      <c r="H105" s="18" t="s">
        <v>398</v>
      </c>
    </row>
    <row r="106" spans="1:10" s="18" customFormat="1" ht="14" x14ac:dyDescent="0.3">
      <c r="A106" s="23" t="s">
        <v>145</v>
      </c>
      <c r="C106" s="18" t="s">
        <v>41</v>
      </c>
      <c r="D106" s="18">
        <v>633</v>
      </c>
      <c r="E106" s="18" t="s">
        <v>20</v>
      </c>
      <c r="F106" s="18" t="s">
        <v>1</v>
      </c>
      <c r="H106" s="18" t="s">
        <v>397</v>
      </c>
    </row>
    <row r="107" spans="1:10" s="13" customFormat="1" ht="14" x14ac:dyDescent="0.3"/>
    <row r="108" spans="1:10" s="18" customFormat="1" ht="14" x14ac:dyDescent="0.3">
      <c r="A108" s="23" t="s">
        <v>484</v>
      </c>
      <c r="C108" s="18" t="s">
        <v>152</v>
      </c>
      <c r="D108" s="18" t="s">
        <v>485</v>
      </c>
      <c r="E108" s="18" t="s">
        <v>486</v>
      </c>
      <c r="F108" s="18" t="s">
        <v>351</v>
      </c>
      <c r="G108" s="18" t="s">
        <v>264</v>
      </c>
      <c r="H108" s="18" t="s">
        <v>487</v>
      </c>
    </row>
    <row r="109" spans="1:10" s="18" customFormat="1" ht="14" x14ac:dyDescent="0.3">
      <c r="A109" s="23" t="s">
        <v>484</v>
      </c>
      <c r="B109" s="18">
        <v>2630</v>
      </c>
      <c r="C109" s="18" t="s">
        <v>152</v>
      </c>
      <c r="D109" s="18" t="s">
        <v>497</v>
      </c>
      <c r="E109" s="18" t="s">
        <v>231</v>
      </c>
      <c r="F109" s="18" t="s">
        <v>351</v>
      </c>
      <c r="G109" s="18" t="s">
        <v>264</v>
      </c>
      <c r="H109" s="18" t="s">
        <v>498</v>
      </c>
    </row>
    <row r="110" spans="1:10" s="18" customFormat="1" ht="14" x14ac:dyDescent="0.3">
      <c r="J110" s="25"/>
    </row>
    <row r="111" spans="1:10" s="18" customFormat="1" ht="14" x14ac:dyDescent="0.3"/>
    <row r="112" spans="1:10" s="18" customFormat="1" ht="18" x14ac:dyDescent="0.4">
      <c r="A112" s="32" t="s">
        <v>102</v>
      </c>
    </row>
    <row r="113" spans="1:8" s="18" customFormat="1" ht="14" x14ac:dyDescent="0.3">
      <c r="A113" s="27"/>
    </row>
    <row r="114" spans="1:8" s="13" customFormat="1" ht="14" x14ac:dyDescent="0.3"/>
    <row r="115" spans="1:8" s="18" customFormat="1" ht="14" x14ac:dyDescent="0.3">
      <c r="A115" s="23" t="s">
        <v>544</v>
      </c>
      <c r="C115" s="18" t="s">
        <v>545</v>
      </c>
      <c r="D115" s="18">
        <v>18451</v>
      </c>
      <c r="E115" s="18" t="s">
        <v>11</v>
      </c>
      <c r="F115" s="18" t="s">
        <v>0</v>
      </c>
      <c r="H115" s="18" t="s">
        <v>546</v>
      </c>
    </row>
    <row r="118" spans="1:8" s="8" customFormat="1" x14ac:dyDescent="0.35">
      <c r="B118" s="16" t="s">
        <v>14</v>
      </c>
      <c r="C118" s="16">
        <f>COUNTA(C4:C117)</f>
        <v>89</v>
      </c>
    </row>
    <row r="119" spans="1:8" s="18" customFormat="1" ht="14" x14ac:dyDescent="0.3"/>
    <row r="120" spans="1:8" s="18" customFormat="1" ht="14" x14ac:dyDescent="0.3">
      <c r="B120" s="18" t="s">
        <v>510</v>
      </c>
      <c r="E120" s="18">
        <f>COUNTA(C4:C111)</f>
        <v>88</v>
      </c>
    </row>
    <row r="121" spans="1:8" s="18" customFormat="1" ht="14" x14ac:dyDescent="0.3">
      <c r="B121" s="18" t="s">
        <v>511</v>
      </c>
      <c r="E121" s="18">
        <f>COUNTA(C112:C117)</f>
        <v>1</v>
      </c>
    </row>
    <row r="122" spans="1:8" s="18" customFormat="1" ht="14" x14ac:dyDescent="0.3">
      <c r="F122" s="27"/>
    </row>
    <row r="124" spans="1:8" s="4" customFormat="1" ht="14.25" customHeight="1" x14ac:dyDescent="0.35">
      <c r="A124" s="45"/>
      <c r="B124" s="4" t="s">
        <v>10</v>
      </c>
    </row>
    <row r="126" spans="1:8" x14ac:dyDescent="0.35">
      <c r="A126" s="5" t="s">
        <v>31</v>
      </c>
      <c r="H126" s="17" t="s">
        <v>480</v>
      </c>
    </row>
    <row r="128" spans="1:8" x14ac:dyDescent="0.35">
      <c r="A128" s="5" t="str">
        <f>TOTAL!A23</f>
        <v>© 2026 Roland Hausin</v>
      </c>
    </row>
  </sheetData>
  <sortState xmlns:xlrd2="http://schemas.microsoft.com/office/spreadsheetml/2017/richdata2" ref="A17:J22">
    <sortCondition ref="B17:B22"/>
  </sortState>
  <hyperlinks>
    <hyperlink ref="H126" r:id="rId1" display="Mail an Roland" xr:uid="{37D4C7AD-520E-4A46-859B-2D495432CB3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TOTAL</vt:lpstr>
      <vt:lpstr>Brawa</vt:lpstr>
      <vt:lpstr>Fleischmann</vt:lpstr>
      <vt:lpstr>HAG</vt:lpstr>
      <vt:lpstr>Lima</vt:lpstr>
      <vt:lpstr>Märklin</vt:lpstr>
      <vt:lpstr>Messing</vt:lpstr>
      <vt:lpstr>Piko</vt:lpstr>
      <vt:lpstr>Rivarossi</vt:lpstr>
      <vt:lpstr>Roco</vt:lpstr>
      <vt:lpstr>Trix</vt:lpstr>
      <vt:lpstr>Weinert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2026-09-20T18:34:51Z</dcterms:modified>
  <cp:category>Modelleisenbahnen</cp:category>
  <cp:contentStatus>wird laufenmd ergänzt</cp:contentStatus>
</cp:coreProperties>
</file>